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04" activeTab="0"/>
  </bookViews>
  <sheets>
    <sheet name="START" sheetId="1" r:id="rId1"/>
    <sheet name="Budget" sheetId="2" r:id="rId2"/>
    <sheet name="Fixed asset purchases" sheetId="3" r:id="rId3"/>
    <sheet name="Cash Flow" sheetId="4" r:id="rId4"/>
    <sheet name="Profit &amp; Loss statement" sheetId="5" r:id="rId5"/>
    <sheet name="Balance Sheet" sheetId="6" r:id="rId6"/>
    <sheet name="Ratio analysis" sheetId="7" state="hidden" r:id="rId7"/>
    <sheet name="Investment plan" sheetId="8" state="hidden" r:id="rId8"/>
    <sheet name="Planning" sheetId="9" r:id="rId9"/>
  </sheets>
  <definedNames>
    <definedName name="balance">'Balance Sheet'!$B$5</definedName>
    <definedName name="budget">'Budget'!$B$6</definedName>
    <definedName name="cashflow">'Cash Flow'!$B$12</definedName>
    <definedName name="company">'START'!$B$2</definedName>
    <definedName name="currency">'START'!$B$10</definedName>
    <definedName name="email">'START'!$B$9</definedName>
    <definedName name="investments">'Fixed asset purchases'!$B$8</definedName>
    <definedName name="name">'START'!$B$8</definedName>
    <definedName name="planning">'Planning'!$B$5</definedName>
    <definedName name="_xlnm.Print_Area" localSheetId="5">'Balance Sheet'!$A$5:$E$29</definedName>
    <definedName name="_xlnm.Print_Area" localSheetId="1">'Budget'!$A$6:$J$112</definedName>
    <definedName name="_xlnm.Print_Area" localSheetId="3">'Cash Flow'!$A$7:$F$45</definedName>
    <definedName name="_xlnm.Print_Area" localSheetId="2">'Fixed asset purchases'!$A$8:$J$63</definedName>
    <definedName name="_xlnm.Print_Area" localSheetId="8">'Planning'!$A$5:$H$60</definedName>
    <definedName name="_xlnm.Print_Area" localSheetId="4">'Profit &amp; Loss statement'!$A$5:$F$43</definedName>
    <definedName name="_xlnm.Print_Area" localSheetId="6">'Ratio analysis'!$A$4:$F$64</definedName>
    <definedName name="_xlnm.Print_Area" localSheetId="0">'START'!$A$2:$C$31</definedName>
    <definedName name="profitloss">'Profit &amp; Loss statement'!$B$5</definedName>
    <definedName name="swot">#REF!</definedName>
    <definedName name="title">'START'!$B$7</definedName>
    <definedName name="Z_C191B9D0_1A50_487E_8849_30964B4BE4EA_.wvu.PrintArea" localSheetId="5" hidden="1">'Balance Sheet'!$A$5:$E$29</definedName>
    <definedName name="Z_C191B9D0_1A50_487E_8849_30964B4BE4EA_.wvu.PrintArea" localSheetId="1" hidden="1">'Budget'!$A$6:$J$112</definedName>
    <definedName name="Z_C191B9D0_1A50_487E_8849_30964B4BE4EA_.wvu.PrintArea" localSheetId="3" hidden="1">'Cash Flow'!$A$7:$F$45</definedName>
    <definedName name="Z_C191B9D0_1A50_487E_8849_30964B4BE4EA_.wvu.PrintArea" localSheetId="2" hidden="1">'Fixed asset purchases'!$A$8:$J$63</definedName>
    <definedName name="Z_C191B9D0_1A50_487E_8849_30964B4BE4EA_.wvu.PrintArea" localSheetId="8" hidden="1">'Planning'!$A$5:$H$60</definedName>
    <definedName name="Z_C191B9D0_1A50_487E_8849_30964B4BE4EA_.wvu.PrintArea" localSheetId="4" hidden="1">'Profit &amp; Loss statement'!$A$5:$F$43</definedName>
    <definedName name="Z_C191B9D0_1A50_487E_8849_30964B4BE4EA_.wvu.PrintArea" localSheetId="6" hidden="1">'Ratio analysis'!$A$4:$F$64</definedName>
    <definedName name="Z_C191B9D0_1A50_487E_8849_30964B4BE4EA_.wvu.PrintArea" localSheetId="0" hidden="1">'START'!$A$2:$C$31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A12" authorId="0">
      <text>
        <r>
          <rPr>
            <b/>
            <sz val="9"/>
            <color indexed="8"/>
            <rFont val="Times New Roman"/>
            <family val="1"/>
          </rPr>
          <t xml:space="preserve">Cash items only. Non-cash items such as depreciation are omitted here
</t>
        </r>
      </text>
    </comment>
    <comment ref="B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  <comment ref="C13" authorId="0">
      <text>
        <r>
          <rPr>
            <b/>
            <sz val="9"/>
            <color indexed="8"/>
            <rFont val="Times New Roman"/>
            <family val="1"/>
          </rPr>
          <t xml:space="preserve">Established businesses only
</t>
        </r>
      </text>
    </comment>
  </commentList>
</comments>
</file>

<file path=xl/sharedStrings.xml><?xml version="1.0" encoding="utf-8"?>
<sst xmlns="http://schemas.openxmlformats.org/spreadsheetml/2006/main" count="446" uniqueCount="300">
  <si>
    <t>BiD Network - Financial Plan</t>
  </si>
  <si>
    <t>Confidential</t>
  </si>
  <si>
    <t>YOUR INFORMATION</t>
  </si>
  <si>
    <t>Name of your business:</t>
  </si>
  <si>
    <t>&lt; Name of business &gt;</t>
  </si>
  <si>
    <t>Use the yellow fields to fill things in</t>
  </si>
  <si>
    <t>Your Name:</t>
  </si>
  <si>
    <t>&lt;your name &gt;</t>
  </si>
  <si>
    <t>Your email address:</t>
  </si>
  <si>
    <t>&lt; your email @ domain.com &gt;</t>
  </si>
  <si>
    <t>Currency (US Dollars obligatory):</t>
  </si>
  <si>
    <t>USD</t>
  </si>
  <si>
    <t>Inflation (per year):</t>
  </si>
  <si>
    <t>The currency in your country:</t>
  </si>
  <si>
    <t>??</t>
  </si>
  <si>
    <t>How much of your currency does 1 US Dollar buy?:</t>
  </si>
  <si>
    <t>Fill the sheets in the following order:</t>
  </si>
  <si>
    <t>STEP 1: Budget</t>
  </si>
  <si>
    <t>Fill Sheets in in this order</t>
  </si>
  <si>
    <t>STEP 2: Fixed asset purchases</t>
  </si>
  <si>
    <t>STEP 3: Profit &amp; Loss Statement</t>
  </si>
  <si>
    <t>STEP 4: Cash Flow</t>
  </si>
  <si>
    <t>STEP 5: Balance Sheet</t>
  </si>
  <si>
    <t>STEP 6: Planning</t>
  </si>
  <si>
    <t>Assume in your calculations :</t>
  </si>
  <si>
    <t>No inflation, don't unnecessarily increase prices</t>
  </si>
  <si>
    <t>No timelag in payment of bills (No accounts payables &amp; receivables)</t>
  </si>
  <si>
    <t>When indicating the amount for a particular year, you must use the end-of-year figure (i.e. the amount you have on the 31st of December of that year)</t>
  </si>
  <si>
    <t>HELP:</t>
  </si>
  <si>
    <t>Spreadsheet protection:</t>
  </si>
  <si>
    <t xml:space="preserve">You can remove cell protection via option PROTECTION in EXTRA </t>
  </si>
  <si>
    <t xml:space="preserve">Help questions: </t>
  </si>
  <si>
    <t>info@bidnetwork.org</t>
  </si>
  <si>
    <t xml:space="preserve">Suggestions for improvements: </t>
  </si>
  <si>
    <t>Copyright BiD Network (c) 2005-2008</t>
  </si>
  <si>
    <t>TIPS:</t>
  </si>
  <si>
    <t>Use the yellow areas to fill in your figures</t>
  </si>
  <si>
    <t>Use this Budgetting sheet to estimate your 1st to 3rd year's INCOME and COSTS.</t>
  </si>
  <si>
    <t>Only add items that are operational costs or revenues - do not add fixed asset purchasess (add fixed asset purchases in "fixed asset purchases" sheet)</t>
  </si>
  <si>
    <t>Copy the areas within the purple line into your business plan.</t>
  </si>
  <si>
    <t xml:space="preserve">BUDGET </t>
  </si>
  <si>
    <t>To paste in WORD use EDIT, PASTE SPECIAL, then choose  Bitmap or figure.</t>
  </si>
  <si>
    <t>No. of units</t>
  </si>
  <si>
    <t>Price per unit</t>
  </si>
  <si>
    <t>Total</t>
  </si>
  <si>
    <t>Summary &gt;&gt;</t>
  </si>
  <si>
    <t>INCOME</t>
  </si>
  <si>
    <t>Revenues / Sales</t>
  </si>
  <si>
    <t>product / service 1</t>
  </si>
  <si>
    <t>product / service 2</t>
  </si>
  <si>
    <t>&lt;add a product or service &gt;</t>
  </si>
  <si>
    <t>sub-total</t>
  </si>
  <si>
    <t>COSTS</t>
  </si>
  <si>
    <t>Cost of sales (direct costs)</t>
  </si>
  <si>
    <t>Purchase of raw material 1</t>
  </si>
  <si>
    <t>Purchase of raw material 2</t>
  </si>
  <si>
    <t>Purchase of (half) finished product</t>
  </si>
  <si>
    <t>Other direct production cost</t>
  </si>
  <si>
    <t>Customs and duties related to direct costs</t>
  </si>
  <si>
    <t>&lt; add a cost item &gt;</t>
  </si>
  <si>
    <t>Storage, transport, marketing</t>
  </si>
  <si>
    <t>Marketing costs</t>
  </si>
  <si>
    <t>storage</t>
  </si>
  <si>
    <t>transport</t>
  </si>
  <si>
    <t>Fuel</t>
  </si>
  <si>
    <t>Staff costs</t>
  </si>
  <si>
    <t xml:space="preserve">You can use the "Planning" sheet to get a better idea on the total number of man-hours you may need </t>
  </si>
  <si>
    <t>manager(s)</t>
  </si>
  <si>
    <t>middle personnel</t>
  </si>
  <si>
    <t>labour</t>
  </si>
  <si>
    <t>consultants</t>
  </si>
  <si>
    <t>&lt; additional staff &gt;</t>
  </si>
  <si>
    <t>Total number of Staff</t>
  </si>
  <si>
    <t>health</t>
  </si>
  <si>
    <t>insurance / pension</t>
  </si>
  <si>
    <t>training</t>
  </si>
  <si>
    <t>Travel costs</t>
  </si>
  <si>
    <t>Travel</t>
  </si>
  <si>
    <t>accomodation</t>
  </si>
  <si>
    <t>visa's  &amp; vaccination</t>
  </si>
  <si>
    <t>Office costs</t>
  </si>
  <si>
    <t>Rent</t>
  </si>
  <si>
    <t>Telephone</t>
  </si>
  <si>
    <t>Stationary</t>
  </si>
  <si>
    <t>Electricity</t>
  </si>
  <si>
    <t>IT maintenance</t>
  </si>
  <si>
    <t>Rates</t>
  </si>
  <si>
    <t>Insurance</t>
  </si>
  <si>
    <t>Equipment &amp; maintenance costs</t>
  </si>
  <si>
    <t>Only add running costs here or things with a life of less than one year. Add hardware investments in Investments sheet.</t>
  </si>
  <si>
    <t>Machinery maintenance</t>
  </si>
  <si>
    <t>Instruments (small or maintenance)</t>
  </si>
  <si>
    <t>Building(s) (maintenance)</t>
  </si>
  <si>
    <t>Equipment (maintenance)</t>
  </si>
  <si>
    <t>Third Party cost</t>
  </si>
  <si>
    <t>Bank charges &amp; fees</t>
  </si>
  <si>
    <t>Legal costs</t>
  </si>
  <si>
    <t>advisory fees</t>
  </si>
  <si>
    <t>Equipment</t>
  </si>
  <si>
    <t>Other costs</t>
  </si>
  <si>
    <t>Total Revenues</t>
  </si>
  <si>
    <t>Total Costs</t>
  </si>
  <si>
    <t>Total (revenues MINUS costs)</t>
  </si>
  <si>
    <t>Fixed assets purchases</t>
  </si>
  <si>
    <t>Depreciation</t>
  </si>
  <si>
    <t>Life</t>
  </si>
  <si>
    <t>&lt;name the item&gt;</t>
  </si>
  <si>
    <t>Office Hardware</t>
  </si>
  <si>
    <t>furniture</t>
  </si>
  <si>
    <t>computers &amp; printers</t>
  </si>
  <si>
    <t>Phones &amp; internet</t>
  </si>
  <si>
    <t>&lt; add an investment item &gt;</t>
  </si>
  <si>
    <t>Production Hardware</t>
  </si>
  <si>
    <t>Machinery</t>
  </si>
  <si>
    <t>Instruments</t>
  </si>
  <si>
    <t>Building(s)</t>
  </si>
  <si>
    <t>Other hardware</t>
  </si>
  <si>
    <t>Land</t>
  </si>
  <si>
    <t>Total depreciation:</t>
  </si>
  <si>
    <t>Please fill in the following first: (change the figures if they're not correct)</t>
  </si>
  <si>
    <t>Typical interest on loans :</t>
  </si>
  <si>
    <t>Value added tax (VAT) % :</t>
  </si>
  <si>
    <t>Corporate / profit tax % :</t>
  </si>
  <si>
    <t>Also note:</t>
  </si>
  <si>
    <t>CASH FLOW</t>
  </si>
  <si>
    <t>Copy the areas within the purple line into your business plan. In Word use EDIT, PASTE SPECIAL, then choose  Bitmap or figure.</t>
  </si>
  <si>
    <t>real 2008</t>
  </si>
  <si>
    <t xml:space="preserve">Beginning Cash Position </t>
  </si>
  <si>
    <t>Revenues</t>
  </si>
  <si>
    <t>From Profit &amp; Loss sheet</t>
  </si>
  <si>
    <t>Cash IN</t>
  </si>
  <si>
    <t>Costs</t>
  </si>
  <si>
    <t>Fixed asset purchases</t>
  </si>
  <si>
    <t xml:space="preserve">From Investment sheet; </t>
  </si>
  <si>
    <t>Value added taxes (VAT)</t>
  </si>
  <si>
    <t>Corporate Profit Taxes</t>
  </si>
  <si>
    <t>Cash OUT</t>
  </si>
  <si>
    <t>Recommended amount of finance needed:</t>
  </si>
  <si>
    <t>Additional loan or equity recommended &gt;&gt;&gt;</t>
  </si>
  <si>
    <t>Enter the amount recommended (or more) in the finance IN cells below</t>
  </si>
  <si>
    <t>Finance IN:</t>
  </si>
  <si>
    <t>New Loans received</t>
  </si>
  <si>
    <t>Only add loans received in the current year, do not add last year's loan to this years. It is not cumulative.</t>
  </si>
  <si>
    <t>Your cash brought into the company:</t>
  </si>
  <si>
    <t>Your own contribution in cash. Fill in the blanks with the amount brought in cash that very year (not cumulative).</t>
  </si>
  <si>
    <t>External share capital (equity) paid in</t>
  </si>
  <si>
    <t>Only add share capital in the year the money is paid in,  do not add last year's capital to this years. It is not cumulative.</t>
  </si>
  <si>
    <t>Finance OUT:</t>
  </si>
  <si>
    <t>Loan Repayment (not interest payments)</t>
  </si>
  <si>
    <t>Only use positive figures for cash out items</t>
  </si>
  <si>
    <t>interest payments</t>
  </si>
  <si>
    <t xml:space="preserve">Dividend payments </t>
  </si>
  <si>
    <t>The dividend you pay in year y is paid from the profit in year y-1 (see Profit &amp; Loss)</t>
  </si>
  <si>
    <t>Subtotal</t>
  </si>
  <si>
    <t>Cash flow per year</t>
  </si>
  <si>
    <t>Ending cash position</t>
  </si>
  <si>
    <t>PROFIT &amp; LOSS STATEMENT</t>
  </si>
  <si>
    <t>In Word use EDIT, PASTE SPECIAL, then choose  Bitmap or figure.</t>
  </si>
  <si>
    <t>Real 2008</t>
  </si>
  <si>
    <t>Revenues (see budgeting sheet)</t>
  </si>
  <si>
    <t xml:space="preserve">from cash flow </t>
  </si>
  <si>
    <t>Cost of Sales or Direct Costs (see budgeting sheet)</t>
  </si>
  <si>
    <t>Cost of Sales</t>
  </si>
  <si>
    <t>Gross margin (Net revenues)</t>
  </si>
  <si>
    <t>Operating Costs</t>
  </si>
  <si>
    <t>Income from Operations (EBITDA)</t>
  </si>
  <si>
    <t>VAT  taxes</t>
  </si>
  <si>
    <t>Interest charges</t>
  </si>
  <si>
    <t>Non-operating costs</t>
  </si>
  <si>
    <t>Gross profit</t>
  </si>
  <si>
    <t>Corporate tax:</t>
  </si>
  <si>
    <t>Net profit</t>
  </si>
  <si>
    <t>Dividend payments</t>
  </si>
  <si>
    <t>from cash flow (Y+1 because dividends of this year, paid next year)</t>
  </si>
  <si>
    <t>Retained earnings</t>
  </si>
  <si>
    <t>to balance sheet (Y+1 because retained earnings of the profit of this year add to the balance of next year)</t>
  </si>
  <si>
    <t>if you are an established business</t>
  </si>
  <si>
    <t>BALANCE SHEET</t>
  </si>
  <si>
    <t>End 2009</t>
  </si>
  <si>
    <t>End 2010</t>
  </si>
  <si>
    <t>End 2011</t>
  </si>
  <si>
    <t>ASSETS</t>
  </si>
  <si>
    <t>Net Fixed Assets (purch. - depr.)</t>
  </si>
  <si>
    <t>From fixed asset sheet</t>
  </si>
  <si>
    <t xml:space="preserve"> </t>
  </si>
  <si>
    <t>Cash</t>
  </si>
  <si>
    <t>From Cash Flow sheet</t>
  </si>
  <si>
    <t>Current Assets</t>
  </si>
  <si>
    <t>Total Assets</t>
  </si>
  <si>
    <t>LIABILITIES &amp; EQUITY</t>
  </si>
  <si>
    <t>Loans outstanding</t>
  </si>
  <si>
    <t>From Cash flow sheet; loans received - loan repayments</t>
  </si>
  <si>
    <t>Total liabilities</t>
  </si>
  <si>
    <t>Equity previous year</t>
  </si>
  <si>
    <t>= Equity (Y-1)</t>
  </si>
  <si>
    <t>Dividends paid</t>
  </si>
  <si>
    <t>= Dividends paid in (Y) concerning (Y-1)</t>
  </si>
  <si>
    <t>Funds contributed by the owners</t>
  </si>
  <si>
    <t>Total Equity (or Net Worth)</t>
  </si>
  <si>
    <t>Total Liabilities and equity</t>
  </si>
  <si>
    <t>RATIO ANALYSIS</t>
  </si>
  <si>
    <t>Formula</t>
  </si>
  <si>
    <t>Solvency ratio</t>
  </si>
  <si>
    <t>Equity / total assets</t>
  </si>
  <si>
    <t>Gross margin</t>
  </si>
  <si>
    <t>(Sales - Cost of Sales) / Cost of Sales</t>
  </si>
  <si>
    <t>Return on Assets</t>
  </si>
  <si>
    <t>N/A</t>
  </si>
  <si>
    <t>Profit current year / ((total assets(Y0)+ assets(Y-1))/2)</t>
  </si>
  <si>
    <t>(Equity including dividends)</t>
  </si>
  <si>
    <t>Return on Equity</t>
  </si>
  <si>
    <t>Profit current year / ((Equity(Y0)+ Equity(Y-1)/2)</t>
  </si>
  <si>
    <t>Cost / Income ratio</t>
  </si>
  <si>
    <t>Total costs / total income</t>
  </si>
  <si>
    <t>Turnover of inventory</t>
  </si>
  <si>
    <t>Cost of sales / inventory</t>
  </si>
  <si>
    <t>Growth of Sales</t>
  </si>
  <si>
    <t>(Sales Y1 - Sales Y)/ Sales Y</t>
  </si>
  <si>
    <t>Growth of number of direct jobs</t>
  </si>
  <si>
    <t>(number of staff  Y1 / number of staff Y)-1</t>
  </si>
  <si>
    <t>Direct jobs created per 1000 Dollar 'invested'</t>
  </si>
  <si>
    <t>Number of staff / Total Assets*1000</t>
  </si>
  <si>
    <t>Net Present Value</t>
  </si>
  <si>
    <t>Value today of future cash flows, discounted at 12%</t>
  </si>
  <si>
    <t>USE THE YELLOW AREAS TO FILL IN YOUR INVESTMENT PLAN</t>
  </si>
  <si>
    <t>INVESTMENT PLAN</t>
  </si>
  <si>
    <t>FINANCE NEEDED*</t>
  </si>
  <si>
    <r>
      <t>[*]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How much finance (debt or equity) do you </t>
    </r>
    <r>
      <rPr>
        <b/>
        <sz val="10"/>
        <rFont val="Verdana"/>
        <family val="2"/>
      </rPr>
      <t>s</t>
    </r>
    <r>
      <rPr>
        <b/>
        <i/>
        <sz val="10"/>
        <rFont val="Verdana"/>
        <family val="2"/>
      </rPr>
      <t>till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need to get this business in operation</t>
    </r>
  </si>
  <si>
    <t xml:space="preserve">Fixed assets </t>
  </si>
  <si>
    <t>land</t>
  </si>
  <si>
    <t>buildings</t>
  </si>
  <si>
    <t>machinery</t>
  </si>
  <si>
    <t>&lt;Asset 5&gt;</t>
  </si>
  <si>
    <t>&lt;Asset 6&gt;</t>
  </si>
  <si>
    <t>&lt;Asset 7&gt;</t>
  </si>
  <si>
    <t>&lt;Asset 8&gt;</t>
  </si>
  <si>
    <t>Working capital</t>
  </si>
  <si>
    <t>saleries</t>
  </si>
  <si>
    <t>stock</t>
  </si>
  <si>
    <t>rental</t>
  </si>
  <si>
    <t>leasing</t>
  </si>
  <si>
    <t>insurance</t>
  </si>
  <si>
    <t>&lt;other working capital&gt;</t>
  </si>
  <si>
    <t>Total finance needed</t>
  </si>
  <si>
    <t>HOW do you expect this TO BE FINANCED?*</t>
  </si>
  <si>
    <r>
      <t>[*] Do not include any finds that have</t>
    </r>
    <r>
      <rPr>
        <i/>
        <sz val="10"/>
        <rFont val="Verdana"/>
        <family val="2"/>
      </rPr>
      <t xml:space="preserve"> </t>
    </r>
    <r>
      <rPr>
        <b/>
        <i/>
        <sz val="10"/>
        <rFont val="Verdana"/>
        <family val="2"/>
      </rPr>
      <t>already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been invested</t>
    </r>
  </si>
  <si>
    <t>Own Contribution in cash</t>
  </si>
  <si>
    <t>Loans (debt)</t>
  </si>
  <si>
    <t>Shares you offer to investors (equity)</t>
  </si>
  <si>
    <t>&lt;Other source 1&gt;</t>
  </si>
  <si>
    <t>&lt;Other source 2&gt;</t>
  </si>
  <si>
    <t>&lt;Other source 3&gt;</t>
  </si>
  <si>
    <t>PLANNING</t>
  </si>
  <si>
    <t>Number of man-days per activity</t>
  </si>
  <si>
    <t>1st Quarter</t>
  </si>
  <si>
    <t>2nd Quarter</t>
  </si>
  <si>
    <t>3rd Quarter</t>
  </si>
  <si>
    <t>4th Quarter</t>
  </si>
  <si>
    <t>Summary --&gt;</t>
  </si>
  <si>
    <t>Pre-start-up activities</t>
  </si>
  <si>
    <t>Business Planning</t>
  </si>
  <si>
    <t>Feasibility studies</t>
  </si>
  <si>
    <t>&lt; add an activity &gt;</t>
  </si>
  <si>
    <t>sub-total (man-days)</t>
  </si>
  <si>
    <t>Financing &amp; Marketing</t>
  </si>
  <si>
    <t>Recruitment &amp; Buying &amp; Investing</t>
  </si>
  <si>
    <t>Building</t>
  </si>
  <si>
    <t>Launch</t>
  </si>
  <si>
    <t>Operations</t>
  </si>
  <si>
    <t>Other activities</t>
  </si>
  <si>
    <t>Total man-days</t>
  </si>
  <si>
    <t>PURCHASES</t>
  </si>
  <si>
    <t>DEPRECIATION</t>
  </si>
  <si>
    <r>
      <rPr>
        <b/>
        <u val="single"/>
        <sz val="10"/>
        <rFont val="Arial"/>
        <family val="2"/>
      </rPr>
      <t>Total</t>
    </r>
    <r>
      <rPr>
        <b/>
        <sz val="10"/>
        <rFont val="Arial"/>
        <family val="2"/>
      </rPr>
      <t xml:space="preserve"> life time (in years)</t>
    </r>
  </si>
  <si>
    <r>
      <rPr>
        <b/>
        <u val="single"/>
        <sz val="10"/>
        <rFont val="Arial"/>
        <family val="2"/>
      </rPr>
      <t>Remaining</t>
    </r>
    <r>
      <rPr>
        <b/>
        <sz val="10"/>
        <rFont val="Arial"/>
        <family val="2"/>
      </rPr>
      <t xml:space="preserve"> life time (in years):</t>
    </r>
  </si>
  <si>
    <t>ESTIMATED VALUE</t>
  </si>
  <si>
    <t xml:space="preserve">Assets in company at </t>
  </si>
  <si>
    <t>``</t>
  </si>
  <si>
    <t>At end of:</t>
  </si>
  <si>
    <t>n/a</t>
  </si>
  <si>
    <t>Fixed Assets Purchases:</t>
  </si>
  <si>
    <t>Net Fixed Assets :</t>
  </si>
  <si>
    <t>2. Indicate the fixed assets bought in the right year. Do not put all fixed assets that you plan to buy in one year.</t>
  </si>
  <si>
    <t>3. If you are financed with outside money (loans or external share capital) you can fill this in in the cash flow.</t>
  </si>
  <si>
    <t xml:space="preserve">4. The default life time is set at 2 years. Please overwrite for the accurate estimated lifetime. </t>
  </si>
  <si>
    <r>
      <t xml:space="preserve">1. Fill in the </t>
    </r>
    <r>
      <rPr>
        <u val="single"/>
        <sz val="11"/>
        <rFont val="Arial"/>
        <family val="2"/>
      </rPr>
      <t>purchase</t>
    </r>
    <r>
      <rPr>
        <sz val="11"/>
        <rFont val="Arial"/>
        <family val="2"/>
      </rPr>
      <t xml:space="preserve"> prices of the assets everywhere, except for the 'fixed assets bought before 2008': there you use the estimated </t>
    </r>
    <r>
      <rPr>
        <u val="single"/>
        <sz val="11"/>
        <rFont val="Arial"/>
        <family val="2"/>
      </rPr>
      <t xml:space="preserve">remaining value </t>
    </r>
    <r>
      <rPr>
        <sz val="11"/>
        <rFont val="Arial"/>
        <family val="2"/>
      </rPr>
      <t xml:space="preserve">and life time. </t>
    </r>
  </si>
  <si>
    <t>Operational cash flow:</t>
  </si>
  <si>
    <t>Copyright BiD Network (c) 2005-2010</t>
  </si>
  <si>
    <t>BiD Network Financial template (c) 2005-2010 www.bidnetwork.org</t>
  </si>
  <si>
    <r>
      <t xml:space="preserve">Fixed Assets bought </t>
    </r>
    <r>
      <rPr>
        <b/>
        <sz val="14"/>
        <rFont val="Arial"/>
        <family val="2"/>
      </rPr>
      <t xml:space="preserve">before 2009 </t>
    </r>
    <r>
      <rPr>
        <b/>
        <sz val="11"/>
        <rFont val="Arial"/>
        <family val="2"/>
      </rPr>
      <t xml:space="preserve">(Please indicate the </t>
    </r>
    <r>
      <rPr>
        <b/>
        <u val="single"/>
        <sz val="11"/>
        <rFont val="Arial"/>
        <family val="2"/>
      </rPr>
      <t>estimated value</t>
    </r>
    <r>
      <rPr>
        <b/>
        <sz val="11"/>
        <rFont val="Arial"/>
        <family val="2"/>
      </rPr>
      <t xml:space="preserve"> at the end of of 2007. No purchase prices here.)</t>
    </r>
  </si>
  <si>
    <t>end of 2008</t>
  </si>
  <si>
    <r>
      <t xml:space="preserve">Fixed Assets you </t>
    </r>
    <r>
      <rPr>
        <b/>
        <sz val="14"/>
        <rFont val="Arial"/>
        <family val="2"/>
      </rPr>
      <t xml:space="preserve">bought and expect to buy in 2009 or later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purchase prices</t>
    </r>
    <r>
      <rPr>
        <b/>
        <sz val="11"/>
        <rFont val="Arial"/>
        <family val="2"/>
      </rPr>
      <t>)</t>
    </r>
  </si>
  <si>
    <t>real 2009</t>
  </si>
  <si>
    <t>if your business is already established, what were your sales &amp; costs in 2008 and 2009?</t>
  </si>
  <si>
    <t>Real 2009</t>
  </si>
  <si>
    <t>Number of staff (add 2008 &amp; 2009)</t>
  </si>
  <si>
    <t>2010 -2012 see budgetting sheet;</t>
  </si>
  <si>
    <t xml:space="preserve">Add the number of employees in 2008 and 2009, </t>
  </si>
  <si>
    <t>End 2012</t>
  </si>
  <si>
    <t>This is the expected inflation in your country in 2010. If you dont know fill in 6%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</si>
</sst>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_-;_-* #,##0.00\-;_-* \-??_-;_-@_-"/>
    <numFmt numFmtId="173" formatCode="_-* #,##0_-;_-* #,##0\-;_-* \-??_-;_-@_-"/>
    <numFmt numFmtId="174" formatCode="#,##0_ ;[Red]\-#,##0\ "/>
    <numFmt numFmtId="175" formatCode="&quot;€ &quot;#,##0.00_-;[Red]&quot;€ &quot;#,##0.00\-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20"/>
      <color indexed="20"/>
      <name val="Arial"/>
      <family val="2"/>
    </font>
    <font>
      <sz val="9"/>
      <color indexed="9"/>
      <name val="Arial"/>
      <family val="2"/>
    </font>
    <font>
      <sz val="20"/>
      <name val="Arial"/>
      <family val="2"/>
    </font>
    <font>
      <sz val="11"/>
      <name val="Arial"/>
      <family val="2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7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4"/>
      <name val="Arial"/>
      <family val="2"/>
    </font>
    <font>
      <b/>
      <sz val="9"/>
      <color indexed="8"/>
      <name val="Times New Roman"/>
      <family val="1"/>
    </font>
    <font>
      <b/>
      <i/>
      <sz val="10"/>
      <color indexed="22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7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9.5"/>
      <color indexed="8"/>
      <name val="Arial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double">
        <color indexed="5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9"/>
      </top>
      <bottom>
        <color indexed="63"/>
      </bottom>
    </border>
    <border>
      <left>
        <color indexed="63"/>
      </left>
      <right style="thin"/>
      <top style="medium">
        <color indexed="59"/>
      </top>
      <bottom>
        <color indexed="63"/>
      </bottom>
    </border>
    <border>
      <left>
        <color indexed="63"/>
      </left>
      <right style="thin"/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59"/>
      </left>
      <right>
        <color indexed="63"/>
      </right>
      <top style="thin"/>
      <bottom style="double"/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24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13" borderId="0" xfId="0" applyFill="1" applyAlignment="1" applyProtection="1">
      <alignment horizontal="center"/>
      <protection/>
    </xf>
    <xf numFmtId="0" fontId="0" fillId="13" borderId="0" xfId="0" applyFill="1" applyAlignment="1" applyProtection="1">
      <alignment horizontal="left"/>
      <protection/>
    </xf>
    <xf numFmtId="0" fontId="18" fillId="24" borderId="0" xfId="0" applyFont="1" applyFill="1" applyBorder="1" applyAlignment="1" applyProtection="1">
      <alignment/>
      <protection/>
    </xf>
    <xf numFmtId="0" fontId="19" fillId="24" borderId="0" xfId="0" applyFont="1" applyFill="1" applyBorder="1" applyAlignment="1" applyProtection="1">
      <alignment horizontal="center"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18" fillId="13" borderId="0" xfId="0" applyFont="1" applyFill="1" applyBorder="1" applyAlignment="1" applyProtection="1">
      <alignment/>
      <protection/>
    </xf>
    <xf numFmtId="0" fontId="20" fillId="13" borderId="0" xfId="0" applyFont="1" applyFill="1" applyBorder="1" applyAlignment="1" applyProtection="1">
      <alignment horizontal="center" vertical="center"/>
      <protection/>
    </xf>
    <xf numFmtId="0" fontId="21" fillId="13" borderId="0" xfId="0" applyFont="1" applyFill="1" applyBorder="1" applyAlignment="1" applyProtection="1">
      <alignment horizontal="center" vertical="center"/>
      <protection/>
    </xf>
    <xf numFmtId="0" fontId="22" fillId="13" borderId="0" xfId="0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right"/>
      <protection/>
    </xf>
    <xf numFmtId="0" fontId="23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/>
      <protection/>
    </xf>
    <xf numFmtId="0" fontId="24" fillId="22" borderId="0" xfId="0" applyFont="1" applyFill="1" applyAlignment="1" applyProtection="1">
      <alignment horizontal="center"/>
      <protection locked="0"/>
    </xf>
    <xf numFmtId="0" fontId="25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Alignment="1" applyProtection="1">
      <alignment/>
      <protection/>
    </xf>
    <xf numFmtId="9" fontId="24" fillId="22" borderId="0" xfId="0" applyNumberFormat="1" applyFont="1" applyFill="1" applyBorder="1" applyAlignment="1" applyProtection="1">
      <alignment horizontal="center" vertical="top"/>
      <protection locked="0"/>
    </xf>
    <xf numFmtId="9" fontId="24" fillId="24" borderId="0" xfId="0" applyNumberFormat="1" applyFont="1" applyFill="1" applyBorder="1" applyAlignment="1" applyProtection="1">
      <alignment horizontal="center" vertical="top"/>
      <protection/>
    </xf>
    <xf numFmtId="0" fontId="22" fillId="24" borderId="0" xfId="0" applyFont="1" applyFill="1" applyAlignment="1" applyProtection="1">
      <alignment horizontal="left" vertical="top"/>
      <protection/>
    </xf>
    <xf numFmtId="0" fontId="0" fillId="24" borderId="0" xfId="0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24" borderId="0" xfId="0" applyFont="1" applyFill="1" applyAlignment="1" applyProtection="1">
      <alignment horizontal="right" vertical="top"/>
      <protection/>
    </xf>
    <xf numFmtId="0" fontId="22" fillId="24" borderId="0" xfId="0" applyFont="1" applyFill="1" applyAlignment="1" applyProtection="1">
      <alignment horizontal="right" vertical="top" wrapText="1"/>
      <protection/>
    </xf>
    <xf numFmtId="0" fontId="24" fillId="22" borderId="0" xfId="0" applyFont="1" applyFill="1" applyBorder="1" applyAlignment="1" applyProtection="1">
      <alignment horizontal="center" vertical="top"/>
      <protection locked="0"/>
    </xf>
    <xf numFmtId="0" fontId="24" fillId="24" borderId="0" xfId="0" applyFont="1" applyFill="1" applyBorder="1" applyAlignment="1" applyProtection="1">
      <alignment horizontal="center" vertical="top"/>
      <protection/>
    </xf>
    <xf numFmtId="0" fontId="0" fillId="24" borderId="0" xfId="0" applyFont="1" applyFill="1" applyBorder="1" applyAlignment="1" applyProtection="1">
      <alignment vertical="top"/>
      <protection/>
    </xf>
    <xf numFmtId="0" fontId="0" fillId="24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0" fillId="24" borderId="0" xfId="0" applyFont="1" applyFill="1" applyAlignment="1" applyProtection="1">
      <alignment/>
      <protection/>
    </xf>
    <xf numFmtId="0" fontId="26" fillId="5" borderId="10" xfId="0" applyFont="1" applyFill="1" applyBorder="1" applyAlignment="1" applyProtection="1">
      <alignment horizontal="center"/>
      <protection/>
    </xf>
    <xf numFmtId="0" fontId="0" fillId="24" borderId="0" xfId="0" applyFont="1" applyFill="1" applyAlignment="1" applyProtection="1">
      <alignment horizontal="left"/>
      <protection/>
    </xf>
    <xf numFmtId="0" fontId="27" fillId="24" borderId="0" xfId="0" applyFont="1" applyFill="1" applyAlignment="1" applyProtection="1">
      <alignment horizontal="righ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2" fillId="24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4" fillId="25" borderId="12" xfId="0" applyFont="1" applyFill="1" applyBorder="1" applyAlignment="1" applyProtection="1">
      <alignment horizontal="left"/>
      <protection/>
    </xf>
    <xf numFmtId="0" fontId="29" fillId="24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30" fillId="24" borderId="0" xfId="0" applyFont="1" applyFill="1" applyAlignment="1" applyProtection="1">
      <alignment horizontal="right"/>
      <protection/>
    </xf>
    <xf numFmtId="0" fontId="3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 horizontal="right"/>
      <protection/>
    </xf>
    <xf numFmtId="0" fontId="31" fillId="24" borderId="0" xfId="52" applyNumberFormat="1" applyFont="1" applyFill="1" applyBorder="1" applyAlignment="1" applyProtection="1">
      <alignment horizontal="left"/>
      <protection/>
    </xf>
    <xf numFmtId="0" fontId="33" fillId="24" borderId="0" xfId="52" applyNumberFormat="1" applyFont="1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2" fontId="22" fillId="0" borderId="0" xfId="0" applyNumberFormat="1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0" fontId="36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2" fontId="22" fillId="5" borderId="0" xfId="0" applyNumberFormat="1" applyFont="1" applyFill="1" applyAlignment="1" applyProtection="1">
      <alignment/>
      <protection/>
    </xf>
    <xf numFmtId="0" fontId="30" fillId="24" borderId="0" xfId="0" applyFont="1" applyFill="1" applyBorder="1" applyAlignment="1" applyProtection="1">
      <alignment vertical="top"/>
      <protection/>
    </xf>
    <xf numFmtId="0" fontId="24" fillId="8" borderId="14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30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2" fontId="29" fillId="26" borderId="10" xfId="0" applyNumberFormat="1" applyFont="1" applyFill="1" applyBorder="1" applyAlignment="1" applyProtection="1">
      <alignment horizontal="left" wrapText="1"/>
      <protection/>
    </xf>
    <xf numFmtId="0" fontId="29" fillId="26" borderId="10" xfId="0" applyFont="1" applyFill="1" applyBorder="1" applyAlignment="1" applyProtection="1">
      <alignment horizontal="left" wrapText="1"/>
      <protection/>
    </xf>
    <xf numFmtId="0" fontId="29" fillId="24" borderId="10" xfId="0" applyFont="1" applyFill="1" applyBorder="1" applyAlignment="1" applyProtection="1">
      <alignment horizontal="left" wrapText="1"/>
      <protection/>
    </xf>
    <xf numFmtId="0" fontId="30" fillId="5" borderId="0" xfId="0" applyFont="1" applyFill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2" fontId="0" fillId="8" borderId="13" xfId="42" applyNumberFormat="1" applyFont="1" applyFill="1" applyBorder="1" applyAlignment="1" applyProtection="1">
      <alignment/>
      <protection/>
    </xf>
    <xf numFmtId="173" fontId="0" fillId="8" borderId="19" xfId="42" applyNumberFormat="1" applyFont="1" applyFill="1" applyBorder="1" applyAlignment="1" applyProtection="1">
      <alignment/>
      <protection/>
    </xf>
    <xf numFmtId="173" fontId="30" fillId="8" borderId="10" xfId="42" applyNumberFormat="1" applyFont="1" applyFill="1" applyBorder="1" applyAlignment="1" applyProtection="1">
      <alignment/>
      <protection/>
    </xf>
    <xf numFmtId="173" fontId="30" fillId="8" borderId="13" xfId="42" applyNumberFormat="1" applyFont="1" applyFill="1" applyBorder="1" applyAlignment="1" applyProtection="1">
      <alignment/>
      <protection/>
    </xf>
    <xf numFmtId="2" fontId="0" fillId="8" borderId="19" xfId="42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8" borderId="0" xfId="0" applyFont="1" applyFill="1" applyAlignment="1" applyProtection="1">
      <alignment horizontal="left"/>
      <protection/>
    </xf>
    <xf numFmtId="2" fontId="0" fillId="0" borderId="0" xfId="42" applyNumberFormat="1" applyFont="1" applyFill="1" applyBorder="1" applyAlignment="1" applyProtection="1">
      <alignment/>
      <protection/>
    </xf>
    <xf numFmtId="173" fontId="0" fillId="0" borderId="20" xfId="42" applyNumberFormat="1" applyFont="1" applyFill="1" applyBorder="1" applyAlignment="1" applyProtection="1">
      <alignment/>
      <protection/>
    </xf>
    <xf numFmtId="173" fontId="30" fillId="0" borderId="11" xfId="42" applyNumberFormat="1" applyFont="1" applyFill="1" applyBorder="1" applyAlignment="1" applyProtection="1">
      <alignment/>
      <protection/>
    </xf>
    <xf numFmtId="173" fontId="30" fillId="0" borderId="0" xfId="42" applyNumberFormat="1" applyFont="1" applyFill="1" applyBorder="1" applyAlignment="1" applyProtection="1">
      <alignment/>
      <protection/>
    </xf>
    <xf numFmtId="2" fontId="0" fillId="0" borderId="20" xfId="42" applyNumberFormat="1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0" fontId="22" fillId="22" borderId="0" xfId="0" applyFont="1" applyFill="1" applyAlignment="1" applyProtection="1">
      <alignment horizontal="right"/>
      <protection locked="0"/>
    </xf>
    <xf numFmtId="173" fontId="0" fillId="22" borderId="0" xfId="42" applyNumberFormat="1" applyFont="1" applyFill="1" applyBorder="1" applyAlignment="1" applyProtection="1">
      <alignment horizontal="center"/>
      <protection locked="0"/>
    </xf>
    <xf numFmtId="2" fontId="0" fillId="22" borderId="20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 locked="0"/>
    </xf>
    <xf numFmtId="173" fontId="0" fillId="0" borderId="11" xfId="42" applyNumberFormat="1" applyFont="1" applyFill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right"/>
      <protection/>
    </xf>
    <xf numFmtId="2" fontId="30" fillId="0" borderId="16" xfId="42" applyNumberFormat="1" applyFont="1" applyFill="1" applyBorder="1" applyAlignment="1" applyProtection="1">
      <alignment horizontal="center"/>
      <protection/>
    </xf>
    <xf numFmtId="2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21" xfId="42" applyNumberFormat="1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2" fontId="0" fillId="8" borderId="20" xfId="0" applyNumberFormat="1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3" fontId="30" fillId="0" borderId="15" xfId="42" applyNumberFormat="1" applyFont="1" applyFill="1" applyBorder="1" applyAlignment="1" applyProtection="1">
      <alignment horizontal="center"/>
      <protection/>
    </xf>
    <xf numFmtId="173" fontId="30" fillId="0" borderId="16" xfId="42" applyNumberFormat="1" applyFont="1" applyFill="1" applyBorder="1" applyAlignment="1" applyProtection="1">
      <alignment horizontal="center"/>
      <protection/>
    </xf>
    <xf numFmtId="2" fontId="30" fillId="0" borderId="0" xfId="42" applyNumberFormat="1" applyFont="1" applyFill="1" applyBorder="1" applyAlignment="1" applyProtection="1">
      <alignment horizontal="center"/>
      <protection/>
    </xf>
    <xf numFmtId="173" fontId="30" fillId="0" borderId="20" xfId="42" applyNumberFormat="1" applyFont="1" applyFill="1" applyBorder="1" applyAlignment="1" applyProtection="1">
      <alignment horizontal="center"/>
      <protection/>
    </xf>
    <xf numFmtId="173" fontId="30" fillId="0" borderId="11" xfId="42" applyNumberFormat="1" applyFont="1" applyFill="1" applyBorder="1" applyAlignment="1" applyProtection="1">
      <alignment horizontal="center"/>
      <protection/>
    </xf>
    <xf numFmtId="173" fontId="30" fillId="0" borderId="0" xfId="42" applyNumberFormat="1" applyFont="1" applyFill="1" applyBorder="1" applyAlignment="1" applyProtection="1">
      <alignment horizontal="center"/>
      <protection/>
    </xf>
    <xf numFmtId="2" fontId="30" fillId="0" borderId="20" xfId="42" applyNumberFormat="1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2" fontId="0" fillId="0" borderId="20" xfId="0" applyNumberFormat="1" applyFill="1" applyBorder="1" applyAlignment="1" applyProtection="1">
      <alignment/>
      <protection/>
    </xf>
    <xf numFmtId="173" fontId="0" fillId="22" borderId="22" xfId="42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right"/>
      <protection/>
    </xf>
    <xf numFmtId="1" fontId="30" fillId="0" borderId="10" xfId="42" applyNumberFormat="1" applyFont="1" applyFill="1" applyBorder="1" applyAlignment="1" applyProtection="1">
      <alignment horizontal="center"/>
      <protection/>
    </xf>
    <xf numFmtId="1" fontId="30" fillId="0" borderId="16" xfId="42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38" fillId="0" borderId="20" xfId="0" applyFont="1" applyBorder="1" applyAlignment="1" applyProtection="1">
      <alignment/>
      <protection/>
    </xf>
    <xf numFmtId="2" fontId="39" fillId="0" borderId="20" xfId="0" applyNumberFormat="1" applyFont="1" applyBorder="1" applyAlignment="1" applyProtection="1">
      <alignment/>
      <protection/>
    </xf>
    <xf numFmtId="173" fontId="30" fillId="0" borderId="11" xfId="0" applyNumberFormat="1" applyFont="1" applyBorder="1" applyAlignment="1" applyProtection="1">
      <alignment/>
      <protection/>
    </xf>
    <xf numFmtId="173" fontId="30" fillId="0" borderId="0" xfId="0" applyNumberFormat="1" applyFont="1" applyBorder="1" applyAlignment="1" applyProtection="1">
      <alignment/>
      <protection/>
    </xf>
    <xf numFmtId="2" fontId="30" fillId="0" borderId="13" xfId="42" applyNumberFormat="1" applyFont="1" applyFill="1" applyBorder="1" applyAlignment="1" applyProtection="1">
      <alignment horizontal="center"/>
      <protection/>
    </xf>
    <xf numFmtId="173" fontId="30" fillId="0" borderId="19" xfId="42" applyNumberFormat="1" applyFont="1" applyFill="1" applyBorder="1" applyAlignment="1" applyProtection="1">
      <alignment horizontal="center"/>
      <protection/>
    </xf>
    <xf numFmtId="173" fontId="30" fillId="0" borderId="12" xfId="42" applyNumberFormat="1" applyFont="1" applyFill="1" applyBorder="1" applyAlignment="1" applyProtection="1">
      <alignment horizontal="center"/>
      <protection/>
    </xf>
    <xf numFmtId="173" fontId="30" fillId="0" borderId="13" xfId="42" applyNumberFormat="1" applyFont="1" applyFill="1" applyBorder="1" applyAlignment="1" applyProtection="1">
      <alignment horizontal="center"/>
      <protection/>
    </xf>
    <xf numFmtId="2" fontId="30" fillId="0" borderId="19" xfId="42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5" borderId="0" xfId="0" applyFill="1" applyAlignment="1" applyProtection="1">
      <alignment horizontal="right"/>
      <protection/>
    </xf>
    <xf numFmtId="2" fontId="0" fillId="5" borderId="0" xfId="0" applyNumberFormat="1" applyFill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73" fontId="22" fillId="0" borderId="0" xfId="42" applyNumberFormat="1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24" fillId="8" borderId="23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30" fillId="24" borderId="25" xfId="0" applyFont="1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24" fillId="0" borderId="26" xfId="0" applyFont="1" applyBorder="1" applyAlignment="1" applyProtection="1">
      <alignment vertical="center"/>
      <protection/>
    </xf>
    <xf numFmtId="173" fontId="30" fillId="0" borderId="26" xfId="42" applyNumberFormat="1" applyFont="1" applyFill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24" fillId="0" borderId="20" xfId="0" applyFont="1" applyBorder="1" applyAlignment="1" applyProtection="1">
      <alignment vertical="center"/>
      <protection/>
    </xf>
    <xf numFmtId="0" fontId="29" fillId="0" borderId="20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173" fontId="0" fillId="0" borderId="0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30" fillId="0" borderId="20" xfId="42" applyNumberFormat="1" applyFont="1" applyFill="1" applyBorder="1" applyAlignment="1" applyProtection="1">
      <alignment horizontal="center"/>
      <protection/>
    </xf>
    <xf numFmtId="0" fontId="22" fillId="22" borderId="20" xfId="0" applyFont="1" applyFill="1" applyBorder="1" applyAlignment="1" applyProtection="1">
      <alignment horizontal="right"/>
      <protection locked="0"/>
    </xf>
    <xf numFmtId="173" fontId="0" fillId="0" borderId="0" xfId="0" applyNumberFormat="1" applyFill="1" applyBorder="1" applyAlignment="1" applyProtection="1">
      <alignment horizontal="center"/>
      <protection/>
    </xf>
    <xf numFmtId="173" fontId="0" fillId="22" borderId="11" xfId="42" applyNumberFormat="1" applyFont="1" applyFill="1" applyBorder="1" applyAlignment="1" applyProtection="1">
      <alignment horizontal="center"/>
      <protection locked="0"/>
    </xf>
    <xf numFmtId="173" fontId="0" fillId="22" borderId="12" xfId="42" applyNumberFormat="1" applyFont="1" applyFill="1" applyBorder="1" applyAlignment="1" applyProtection="1">
      <alignment horizontal="center"/>
      <protection locked="0"/>
    </xf>
    <xf numFmtId="0" fontId="29" fillId="0" borderId="20" xfId="0" applyFont="1" applyBorder="1" applyAlignment="1" applyProtection="1">
      <alignment horizontal="right"/>
      <protection/>
    </xf>
    <xf numFmtId="173" fontId="30" fillId="0" borderId="27" xfId="42" applyNumberFormat="1" applyFont="1" applyFill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right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173" fontId="3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30" fillId="26" borderId="10" xfId="0" applyFont="1" applyFill="1" applyBorder="1" applyAlignment="1" applyProtection="1">
      <alignment horizontal="center" wrapText="1"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30" fillId="0" borderId="20" xfId="0" applyFont="1" applyBorder="1" applyAlignment="1" applyProtection="1">
      <alignment horizontal="center"/>
      <protection/>
    </xf>
    <xf numFmtId="0" fontId="30" fillId="0" borderId="0" xfId="0" applyNumberFormat="1" applyFont="1" applyBorder="1" applyAlignment="1" applyProtection="1">
      <alignment horizontal="center"/>
      <protection/>
    </xf>
    <xf numFmtId="0" fontId="30" fillId="0" borderId="0" xfId="42" applyNumberFormat="1" applyFont="1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 horizontal="center"/>
      <protection locked="0"/>
    </xf>
    <xf numFmtId="0" fontId="22" fillId="0" borderId="20" xfId="0" applyFont="1" applyBorder="1" applyAlignment="1" applyProtection="1">
      <alignment horizontal="right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13" xfId="0" applyFont="1" applyBorder="1" applyAlignment="1" applyProtection="1">
      <alignment horizontal="center"/>
      <protection/>
    </xf>
    <xf numFmtId="173" fontId="30" fillId="0" borderId="22" xfId="42" applyNumberFormat="1" applyFont="1" applyFill="1" applyBorder="1" applyAlignment="1" applyProtection="1">
      <alignment horizontal="center"/>
      <protection/>
    </xf>
    <xf numFmtId="173" fontId="30" fillId="0" borderId="26" xfId="0" applyNumberFormat="1" applyFont="1" applyBorder="1" applyAlignment="1" applyProtection="1">
      <alignment horizontal="center"/>
      <protection/>
    </xf>
    <xf numFmtId="173" fontId="30" fillId="0" borderId="17" xfId="42" applyNumberFormat="1" applyFont="1" applyFill="1" applyBorder="1" applyAlignment="1" applyProtection="1">
      <alignment horizontal="center"/>
      <protection/>
    </xf>
    <xf numFmtId="173" fontId="30" fillId="0" borderId="18" xfId="42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30" fillId="0" borderId="13" xfId="0" applyFont="1" applyBorder="1" applyAlignment="1" applyProtection="1">
      <alignment/>
      <protection/>
    </xf>
    <xf numFmtId="0" fontId="30" fillId="0" borderId="2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left"/>
      <protection/>
    </xf>
    <xf numFmtId="9" fontId="0" fillId="22" borderId="10" xfId="58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24" fillId="8" borderId="28" xfId="0" applyFont="1" applyFill="1" applyBorder="1" applyAlignment="1" applyProtection="1">
      <alignment/>
      <protection/>
    </xf>
    <xf numFmtId="0" fontId="24" fillId="0" borderId="29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29" fillId="6" borderId="11" xfId="0" applyFont="1" applyFill="1" applyBorder="1" applyAlignment="1" applyProtection="1">
      <alignment horizontal="center"/>
      <protection/>
    </xf>
    <xf numFmtId="0" fontId="29" fillId="6" borderId="11" xfId="0" applyFont="1" applyFill="1" applyBorder="1" applyAlignment="1" applyProtection="1">
      <alignment horizontal="center" wrapText="1"/>
      <protection/>
    </xf>
    <xf numFmtId="0" fontId="29" fillId="26" borderId="11" xfId="0" applyFont="1" applyFill="1" applyBorder="1" applyAlignment="1" applyProtection="1">
      <alignment horizontal="center" wrapText="1"/>
      <protection/>
    </xf>
    <xf numFmtId="0" fontId="22" fillId="5" borderId="0" xfId="0" applyFont="1" applyFill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right"/>
      <protection/>
    </xf>
    <xf numFmtId="0" fontId="29" fillId="0" borderId="21" xfId="0" applyFont="1" applyBorder="1" applyAlignment="1" applyProtection="1">
      <alignment horizontal="right"/>
      <protection/>
    </xf>
    <xf numFmtId="173" fontId="0" fillId="0" borderId="21" xfId="42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 horizontal="right"/>
      <protection/>
    </xf>
    <xf numFmtId="173" fontId="30" fillId="0" borderId="31" xfId="42" applyNumberFormat="1" applyFont="1" applyFill="1" applyBorder="1" applyAlignment="1" applyProtection="1">
      <alignment horizontal="center"/>
      <protection/>
    </xf>
    <xf numFmtId="173" fontId="30" fillId="0" borderId="32" xfId="42" applyNumberFormat="1" applyFont="1" applyFill="1" applyBorder="1" applyAlignment="1" applyProtection="1">
      <alignment horizontal="center"/>
      <protection/>
    </xf>
    <xf numFmtId="0" fontId="30" fillId="5" borderId="0" xfId="0" applyFont="1" applyFill="1" applyBorder="1" applyAlignment="1" applyProtection="1">
      <alignment/>
      <protection/>
    </xf>
    <xf numFmtId="0" fontId="22" fillId="0" borderId="20" xfId="0" applyFont="1" applyFill="1" applyBorder="1" applyAlignment="1" applyProtection="1">
      <alignment horizontal="right"/>
      <protection/>
    </xf>
    <xf numFmtId="173" fontId="0" fillId="24" borderId="0" xfId="42" applyNumberFormat="1" applyFont="1" applyFill="1" applyBorder="1" applyAlignment="1" applyProtection="1">
      <alignment horizontal="center"/>
      <protection/>
    </xf>
    <xf numFmtId="173" fontId="22" fillId="22" borderId="11" xfId="0" applyNumberFormat="1" applyFont="1" applyFill="1" applyBorder="1" applyAlignment="1" applyProtection="1">
      <alignment horizontal="right"/>
      <protection locked="0"/>
    </xf>
    <xf numFmtId="173" fontId="0" fillId="0" borderId="21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3" fontId="0" fillId="0" borderId="32" xfId="0" applyNumberFormat="1" applyBorder="1" applyAlignment="1" applyProtection="1">
      <alignment/>
      <protection/>
    </xf>
    <xf numFmtId="173" fontId="0" fillId="0" borderId="34" xfId="0" applyNumberFormat="1" applyBorder="1" applyAlignment="1" applyProtection="1">
      <alignment/>
      <protection/>
    </xf>
    <xf numFmtId="173" fontId="0" fillId="0" borderId="20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9" fillId="3" borderId="20" xfId="0" applyFont="1" applyFill="1" applyBorder="1" applyAlignment="1" applyProtection="1">
      <alignment horizontal="left"/>
      <protection/>
    </xf>
    <xf numFmtId="173" fontId="0" fillId="3" borderId="20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22" fillId="3" borderId="20" xfId="0" applyFont="1" applyFill="1" applyBorder="1" applyAlignment="1" applyProtection="1">
      <alignment horizontal="right"/>
      <protection/>
    </xf>
    <xf numFmtId="0" fontId="30" fillId="3" borderId="24" xfId="0" applyFont="1" applyFill="1" applyBorder="1" applyAlignment="1" applyProtection="1">
      <alignment/>
      <protection/>
    </xf>
    <xf numFmtId="0" fontId="30" fillId="3" borderId="25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20" xfId="0" applyFont="1" applyFill="1" applyBorder="1" applyAlignment="1" applyProtection="1">
      <alignment horizontal="right"/>
      <protection/>
    </xf>
    <xf numFmtId="173" fontId="0" fillId="0" borderId="12" xfId="42" applyNumberFormat="1" applyFont="1" applyFill="1" applyBorder="1" applyAlignment="1" applyProtection="1">
      <alignment horizontal="center"/>
      <protection/>
    </xf>
    <xf numFmtId="173" fontId="0" fillId="0" borderId="10" xfId="42" applyNumberFormat="1" applyFont="1" applyFill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right"/>
      <protection/>
    </xf>
    <xf numFmtId="173" fontId="0" fillId="0" borderId="26" xfId="0" applyNumberFormat="1" applyFill="1" applyBorder="1" applyAlignment="1" applyProtection="1">
      <alignment/>
      <protection/>
    </xf>
    <xf numFmtId="173" fontId="0" fillId="0" borderId="17" xfId="0" applyNumberFormat="1" applyFill="1" applyBorder="1" applyAlignment="1" applyProtection="1">
      <alignment/>
      <protection/>
    </xf>
    <xf numFmtId="173" fontId="0" fillId="0" borderId="18" xfId="0" applyNumberFormat="1" applyFill="1" applyBorder="1" applyAlignment="1" applyProtection="1">
      <alignment/>
      <protection/>
    </xf>
    <xf numFmtId="0" fontId="36" fillId="5" borderId="0" xfId="0" applyFont="1" applyFill="1" applyAlignment="1" applyProtection="1">
      <alignment horizontal="left"/>
      <protection/>
    </xf>
    <xf numFmtId="0" fontId="24" fillId="8" borderId="28" xfId="0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29" fillId="6" borderId="26" xfId="0" applyFont="1" applyFill="1" applyBorder="1" applyAlignment="1" applyProtection="1">
      <alignment horizontal="center" wrapText="1"/>
      <protection/>
    </xf>
    <xf numFmtId="0" fontId="29" fillId="6" borderId="10" xfId="0" applyFont="1" applyFill="1" applyBorder="1" applyAlignment="1" applyProtection="1">
      <alignment horizontal="center" wrapText="1"/>
      <protection/>
    </xf>
    <xf numFmtId="0" fontId="29" fillId="26" borderId="10" xfId="0" applyFont="1" applyFill="1" applyBorder="1" applyAlignment="1" applyProtection="1">
      <alignment horizontal="center" wrapText="1"/>
      <protection/>
    </xf>
    <xf numFmtId="173" fontId="0" fillId="0" borderId="15" xfId="42" applyNumberFormat="1" applyFont="1" applyFill="1" applyBorder="1" applyAlignment="1" applyProtection="1">
      <alignment horizontal="center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15" xfId="42" applyNumberFormat="1" applyFont="1" applyFill="1" applyBorder="1" applyAlignment="1" applyProtection="1">
      <alignment horizontal="center"/>
      <protection/>
    </xf>
    <xf numFmtId="3" fontId="0" fillId="0" borderId="21" xfId="42" applyNumberFormat="1" applyFont="1" applyFill="1" applyBorder="1" applyAlignment="1" applyProtection="1">
      <alignment horizontal="center"/>
      <protection/>
    </xf>
    <xf numFmtId="3" fontId="30" fillId="0" borderId="0" xfId="42" applyNumberFormat="1" applyFont="1" applyFill="1" applyBorder="1" applyAlignment="1" applyProtection="1">
      <alignment horizontal="center"/>
      <protection/>
    </xf>
    <xf numFmtId="3" fontId="30" fillId="0" borderId="20" xfId="42" applyNumberFormat="1" applyFont="1" applyFill="1" applyBorder="1" applyAlignment="1" applyProtection="1">
      <alignment horizontal="center"/>
      <protection/>
    </xf>
    <xf numFmtId="3" fontId="30" fillId="0" borderId="21" xfId="42" applyNumberFormat="1" applyFont="1" applyFill="1" applyBorder="1" applyAlignment="1" applyProtection="1">
      <alignment horizontal="center"/>
      <protection/>
    </xf>
    <xf numFmtId="3" fontId="0" fillId="0" borderId="20" xfId="42" applyNumberFormat="1" applyFont="1" applyFill="1" applyBorder="1" applyAlignment="1" applyProtection="1">
      <alignment horizontal="center"/>
      <protection/>
    </xf>
    <xf numFmtId="3" fontId="0" fillId="0" borderId="27" xfId="42" applyNumberFormat="1" applyFont="1" applyFill="1" applyBorder="1" applyAlignment="1" applyProtection="1">
      <alignment horizontal="center"/>
      <protection/>
    </xf>
    <xf numFmtId="3" fontId="0" fillId="22" borderId="19" xfId="42" applyNumberFormat="1" applyFont="1" applyFill="1" applyBorder="1" applyAlignment="1" applyProtection="1">
      <alignment horizontal="center"/>
      <protection locked="0"/>
    </xf>
    <xf numFmtId="3" fontId="0" fillId="22" borderId="12" xfId="42" applyNumberFormat="1" applyFont="1" applyFill="1" applyBorder="1" applyAlignment="1" applyProtection="1">
      <alignment horizontal="center"/>
      <protection locked="0"/>
    </xf>
    <xf numFmtId="3" fontId="0" fillId="0" borderId="22" xfId="42" applyNumberFormat="1" applyFont="1" applyFill="1" applyBorder="1" applyAlignment="1" applyProtection="1">
      <alignment horizontal="center"/>
      <protection/>
    </xf>
    <xf numFmtId="3" fontId="30" fillId="0" borderId="11" xfId="42" applyNumberFormat="1" applyFont="1" applyFill="1" applyBorder="1" applyAlignment="1" applyProtection="1">
      <alignment horizontal="center"/>
      <protection/>
    </xf>
    <xf numFmtId="3" fontId="0" fillId="0" borderId="19" xfId="42" applyNumberFormat="1" applyFont="1" applyFill="1" applyBorder="1" applyAlignment="1" applyProtection="1">
      <alignment horizontal="center"/>
      <protection/>
    </xf>
    <xf numFmtId="3" fontId="30" fillId="0" borderId="19" xfId="42" applyNumberFormat="1" applyFont="1" applyFill="1" applyBorder="1" applyAlignment="1" applyProtection="1">
      <alignment horizontal="center"/>
      <protection/>
    </xf>
    <xf numFmtId="3" fontId="30" fillId="0" borderId="12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3" fontId="0" fillId="0" borderId="26" xfId="42" applyNumberFormat="1" applyFont="1" applyFill="1" applyBorder="1" applyAlignment="1" applyProtection="1">
      <alignment horizontal="center"/>
      <protection/>
    </xf>
    <xf numFmtId="3" fontId="0" fillId="0" borderId="10" xfId="42" applyNumberFormat="1" applyFont="1" applyFill="1" applyBorder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3" fontId="0" fillId="0" borderId="11" xfId="0" applyNumberFormat="1" applyFill="1" applyBorder="1" applyAlignment="1" applyProtection="1">
      <alignment horizontal="center"/>
      <protection/>
    </xf>
    <xf numFmtId="3" fontId="0" fillId="0" borderId="11" xfId="0" applyNumberForma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3" fontId="30" fillId="22" borderId="12" xfId="0" applyNumberFormat="1" applyFont="1" applyFill="1" applyBorder="1" applyAlignment="1" applyProtection="1">
      <alignment horizontal="center"/>
      <protection locked="0"/>
    </xf>
    <xf numFmtId="3" fontId="30" fillId="0" borderId="12" xfId="0" applyNumberFormat="1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left"/>
      <protection/>
    </xf>
    <xf numFmtId="173" fontId="0" fillId="0" borderId="0" xfId="0" applyNumberFormat="1" applyFill="1" applyBorder="1" applyAlignment="1" applyProtection="1">
      <alignment/>
      <protection/>
    </xf>
    <xf numFmtId="0" fontId="29" fillId="26" borderId="17" xfId="0" applyFont="1" applyFill="1" applyBorder="1" applyAlignment="1" applyProtection="1">
      <alignment horizontal="center" wrapText="1"/>
      <protection/>
    </xf>
    <xf numFmtId="0" fontId="22" fillId="22" borderId="0" xfId="0" applyFont="1" applyFill="1" applyAlignment="1" applyProtection="1">
      <alignment horizontal="center"/>
      <protection/>
    </xf>
    <xf numFmtId="173" fontId="0" fillId="0" borderId="16" xfId="42" applyNumberFormat="1" applyFont="1" applyFill="1" applyBorder="1" applyAlignment="1" applyProtection="1">
      <alignment horizontal="center"/>
      <protection/>
    </xf>
    <xf numFmtId="0" fontId="30" fillId="8" borderId="17" xfId="0" applyFont="1" applyFill="1" applyBorder="1" applyAlignment="1" applyProtection="1">
      <alignment horizontal="left"/>
      <protection/>
    </xf>
    <xf numFmtId="173" fontId="0" fillId="8" borderId="10" xfId="42" applyNumberFormat="1" applyFont="1" applyFill="1" applyBorder="1" applyAlignment="1" applyProtection="1">
      <alignment horizontal="center"/>
      <protection/>
    </xf>
    <xf numFmtId="173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30" fillId="0" borderId="0" xfId="0" applyFont="1" applyFill="1" applyAlignment="1" applyProtection="1">
      <alignment horizontal="right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4" fontId="0" fillId="0" borderId="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173" fontId="0" fillId="0" borderId="35" xfId="42" applyNumberFormat="1" applyFont="1" applyFill="1" applyBorder="1" applyAlignment="1" applyProtection="1">
      <alignment horizontal="center"/>
      <protection/>
    </xf>
    <xf numFmtId="173" fontId="0" fillId="0" borderId="31" xfId="42" applyNumberFormat="1" applyFont="1" applyFill="1" applyBorder="1" applyAlignment="1" applyProtection="1">
      <alignment horizontal="center"/>
      <protection/>
    </xf>
    <xf numFmtId="173" fontId="0" fillId="0" borderId="34" xfId="42" applyNumberFormat="1" applyFont="1" applyFill="1" applyBorder="1" applyAlignment="1" applyProtection="1">
      <alignment horizontal="center"/>
      <protection/>
    </xf>
    <xf numFmtId="174" fontId="0" fillId="8" borderId="10" xfId="42" applyNumberFormat="1" applyFont="1" applyFill="1" applyBorder="1" applyAlignment="1" applyProtection="1">
      <alignment horizontal="center"/>
      <protection/>
    </xf>
    <xf numFmtId="174" fontId="0" fillId="8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0" applyFont="1" applyBorder="1" applyAlignment="1" applyProtection="1">
      <alignment horizontal="right"/>
      <protection/>
    </xf>
    <xf numFmtId="173" fontId="0" fillId="0" borderId="16" xfId="0" applyNumberFormat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right"/>
      <protection/>
    </xf>
    <xf numFmtId="173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30" fillId="5" borderId="0" xfId="0" applyFont="1" applyFill="1" applyAlignment="1">
      <alignment/>
    </xf>
    <xf numFmtId="0" fontId="0" fillId="5" borderId="0" xfId="0" applyFill="1" applyAlignment="1">
      <alignment/>
    </xf>
    <xf numFmtId="0" fontId="24" fillId="8" borderId="10" xfId="0" applyFont="1" applyFill="1" applyBorder="1" applyAlignment="1">
      <alignment/>
    </xf>
    <xf numFmtId="0" fontId="30" fillId="24" borderId="26" xfId="0" applyFont="1" applyFill="1" applyBorder="1" applyAlignment="1">
      <alignment/>
    </xf>
    <xf numFmtId="0" fontId="30" fillId="6" borderId="10" xfId="0" applyFont="1" applyFill="1" applyBorder="1" applyAlignment="1" applyProtection="1">
      <alignment horizontal="center" wrapText="1"/>
      <protection/>
    </xf>
    <xf numFmtId="0" fontId="30" fillId="6" borderId="18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5" xfId="0" applyFont="1" applyFill="1" applyBorder="1" applyAlignment="1">
      <alignment/>
    </xf>
    <xf numFmtId="0" fontId="30" fillId="24" borderId="21" xfId="0" applyFont="1" applyFill="1" applyBorder="1" applyAlignment="1">
      <alignment horizontal="center"/>
    </xf>
    <xf numFmtId="0" fontId="30" fillId="24" borderId="3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0" fillId="24" borderId="19" xfId="0" applyFont="1" applyFill="1" applyBorder="1" applyAlignment="1">
      <alignment/>
    </xf>
    <xf numFmtId="9" fontId="30" fillId="24" borderId="12" xfId="58" applyFont="1" applyFill="1" applyBorder="1" applyAlignment="1" applyProtection="1">
      <alignment horizontal="center"/>
      <protection/>
    </xf>
    <xf numFmtId="9" fontId="30" fillId="24" borderId="22" xfId="58" applyFont="1" applyFill="1" applyBorder="1" applyAlignment="1" applyProtection="1">
      <alignment horizontal="center"/>
      <protection/>
    </xf>
    <xf numFmtId="9" fontId="43" fillId="24" borderId="12" xfId="58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>
      <alignment/>
    </xf>
    <xf numFmtId="0" fontId="30" fillId="24" borderId="11" xfId="0" applyFont="1" applyFill="1" applyBorder="1" applyAlignment="1">
      <alignment horizontal="center"/>
    </xf>
    <xf numFmtId="0" fontId="30" fillId="24" borderId="27" xfId="0" applyFont="1" applyFill="1" applyBorder="1" applyAlignment="1">
      <alignment horizontal="center"/>
    </xf>
    <xf numFmtId="0" fontId="30" fillId="24" borderId="12" xfId="0" applyFont="1" applyFill="1" applyBorder="1" applyAlignment="1">
      <alignment horizontal="center"/>
    </xf>
    <xf numFmtId="2" fontId="30" fillId="24" borderId="12" xfId="0" applyNumberFormat="1" applyFont="1" applyFill="1" applyBorder="1" applyAlignment="1">
      <alignment horizontal="center"/>
    </xf>
    <xf numFmtId="2" fontId="30" fillId="24" borderId="22" xfId="0" applyNumberFormat="1" applyFont="1" applyFill="1" applyBorder="1" applyAlignment="1">
      <alignment horizontal="center"/>
    </xf>
    <xf numFmtId="9" fontId="30" fillId="24" borderId="21" xfId="58" applyFont="1" applyFill="1" applyBorder="1" applyAlignment="1" applyProtection="1">
      <alignment horizontal="center"/>
      <protection/>
    </xf>
    <xf numFmtId="9" fontId="30" fillId="24" borderId="16" xfId="58" applyFont="1" applyFill="1" applyBorder="1" applyAlignment="1" applyProtection="1">
      <alignment horizontal="center"/>
      <protection/>
    </xf>
    <xf numFmtId="9" fontId="30" fillId="24" borderId="33" xfId="58" applyFont="1" applyFill="1" applyBorder="1" applyAlignment="1" applyProtection="1">
      <alignment horizontal="center"/>
      <protection/>
    </xf>
    <xf numFmtId="9" fontId="30" fillId="24" borderId="13" xfId="58" applyFont="1" applyFill="1" applyBorder="1" applyAlignment="1" applyProtection="1">
      <alignment horizontal="center"/>
      <protection/>
    </xf>
    <xf numFmtId="9" fontId="30" fillId="24" borderId="11" xfId="58" applyFont="1" applyFill="1" applyBorder="1" applyAlignment="1" applyProtection="1">
      <alignment horizontal="center"/>
      <protection/>
    </xf>
    <xf numFmtId="0" fontId="30" fillId="24" borderId="0" xfId="0" applyFont="1" applyFill="1" applyBorder="1" applyAlignment="1">
      <alignment horizontal="center"/>
    </xf>
    <xf numFmtId="2" fontId="30" fillId="24" borderId="12" xfId="58" applyNumberFormat="1" applyFont="1" applyFill="1" applyBorder="1" applyAlignment="1" applyProtection="1">
      <alignment horizontal="center"/>
      <protection/>
    </xf>
    <xf numFmtId="175" fontId="30" fillId="24" borderId="12" xfId="58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4" fillId="5" borderId="0" xfId="0" applyFont="1" applyFill="1" applyAlignment="1">
      <alignment/>
    </xf>
    <xf numFmtId="0" fontId="45" fillId="8" borderId="0" xfId="0" applyFont="1" applyFill="1" applyAlignment="1">
      <alignment/>
    </xf>
    <xf numFmtId="0" fontId="44" fillId="8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8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173" fontId="44" fillId="22" borderId="11" xfId="42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right"/>
    </xf>
    <xf numFmtId="173" fontId="44" fillId="0" borderId="11" xfId="42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>
      <alignment vertical="top" wrapText="1"/>
    </xf>
    <xf numFmtId="173" fontId="47" fillId="0" borderId="11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4" fillId="0" borderId="0" xfId="0" applyFont="1" applyFill="1" applyBorder="1" applyAlignment="1">
      <alignment/>
    </xf>
    <xf numFmtId="0" fontId="29" fillId="5" borderId="0" xfId="0" applyFont="1" applyFill="1" applyBorder="1" applyAlignment="1" applyProtection="1">
      <alignment horizontal="right"/>
      <protection/>
    </xf>
    <xf numFmtId="0" fontId="22" fillId="5" borderId="0" xfId="0" applyFont="1" applyFill="1" applyBorder="1" applyAlignment="1" applyProtection="1">
      <alignment horizontal="right"/>
      <protection locked="0"/>
    </xf>
    <xf numFmtId="2" fontId="0" fillId="0" borderId="0" xfId="42" applyNumberFormat="1" applyFont="1" applyFill="1" applyBorder="1" applyAlignment="1" applyProtection="1">
      <alignment horizontal="center"/>
      <protection locked="0"/>
    </xf>
    <xf numFmtId="173" fontId="0" fillId="0" borderId="0" xfId="42" applyNumberFormat="1" applyFont="1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right" vertical="top" wrapText="1"/>
    </xf>
    <xf numFmtId="0" fontId="44" fillId="5" borderId="0" xfId="0" applyFont="1" applyFill="1" applyBorder="1" applyAlignment="1">
      <alignment/>
    </xf>
    <xf numFmtId="173" fontId="47" fillId="0" borderId="0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29" fillId="5" borderId="0" xfId="0" applyFont="1" applyFill="1" applyBorder="1" applyAlignment="1">
      <alignment/>
    </xf>
    <xf numFmtId="0" fontId="22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27" fillId="8" borderId="28" xfId="0" applyFont="1" applyFill="1" applyBorder="1" applyAlignment="1">
      <alignment/>
    </xf>
    <xf numFmtId="0" fontId="24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vertical="top"/>
    </xf>
    <xf numFmtId="0" fontId="29" fillId="26" borderId="15" xfId="0" applyFont="1" applyFill="1" applyBorder="1" applyAlignment="1">
      <alignment horizontal="left" wrapText="1"/>
    </xf>
    <xf numFmtId="0" fontId="29" fillId="26" borderId="26" xfId="0" applyFont="1" applyFill="1" applyBorder="1" applyAlignment="1">
      <alignment horizontal="center" wrapText="1"/>
    </xf>
    <xf numFmtId="0" fontId="29" fillId="26" borderId="17" xfId="0" applyFont="1" applyFill="1" applyBorder="1" applyAlignment="1">
      <alignment horizontal="left" wrapText="1"/>
    </xf>
    <xf numFmtId="0" fontId="29" fillId="26" borderId="18" xfId="0" applyFont="1" applyFill="1" applyBorder="1" applyAlignment="1">
      <alignment horizontal="left" wrapText="1"/>
    </xf>
    <xf numFmtId="0" fontId="29" fillId="26" borderId="33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0" fontId="29" fillId="26" borderId="19" xfId="0" applyFont="1" applyFill="1" applyBorder="1" applyAlignment="1">
      <alignment horizontal="left" wrapText="1"/>
    </xf>
    <xf numFmtId="0" fontId="29" fillId="26" borderId="13" xfId="0" applyFont="1" applyFill="1" applyBorder="1" applyAlignment="1">
      <alignment horizontal="left" wrapText="1"/>
    </xf>
    <xf numFmtId="0" fontId="29" fillId="26" borderId="22" xfId="0" applyFont="1" applyFill="1" applyBorder="1" applyAlignment="1">
      <alignment horizontal="left" wrapText="1"/>
    </xf>
    <xf numFmtId="0" fontId="29" fillId="26" borderId="10" xfId="0" applyFont="1" applyFill="1" applyBorder="1" applyAlignment="1">
      <alignment horizontal="left" wrapText="1"/>
    </xf>
    <xf numFmtId="0" fontId="22" fillId="5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173" fontId="30" fillId="8" borderId="19" xfId="42" applyNumberFormat="1" applyFont="1" applyFill="1" applyBorder="1" applyAlignment="1" applyProtection="1">
      <alignment/>
      <protection/>
    </xf>
    <xf numFmtId="173" fontId="30" fillId="8" borderId="12" xfId="42" applyNumberFormat="1" applyFont="1" applyFill="1" applyBorder="1" applyAlignment="1" applyProtection="1">
      <alignment/>
      <protection/>
    </xf>
    <xf numFmtId="173" fontId="30" fillId="8" borderId="22" xfId="42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 horizontal="right"/>
    </xf>
    <xf numFmtId="173" fontId="0" fillId="0" borderId="20" xfId="42" applyNumberFormat="1" applyFont="1" applyFill="1" applyBorder="1" applyAlignment="1" applyProtection="1">
      <alignment horizontal="center"/>
      <protection/>
    </xf>
    <xf numFmtId="173" fontId="0" fillId="0" borderId="27" xfId="42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/>
    </xf>
    <xf numFmtId="0" fontId="30" fillId="0" borderId="0" xfId="0" applyFont="1" applyAlignment="1">
      <alignment horizontal="right"/>
    </xf>
    <xf numFmtId="173" fontId="29" fillId="0" borderId="0" xfId="42" applyNumberFormat="1" applyFont="1" applyFill="1" applyBorder="1" applyAlignment="1" applyProtection="1">
      <alignment horizontal="left"/>
      <protection/>
    </xf>
    <xf numFmtId="173" fontId="29" fillId="0" borderId="20" xfId="42" applyNumberFormat="1" applyFont="1" applyFill="1" applyBorder="1" applyAlignment="1" applyProtection="1">
      <alignment horizontal="left"/>
      <protection/>
    </xf>
    <xf numFmtId="0" fontId="0" fillId="22" borderId="0" xfId="0" applyFont="1" applyFill="1" applyAlignment="1" applyProtection="1">
      <alignment horizontal="right"/>
      <protection locked="0"/>
    </xf>
    <xf numFmtId="173" fontId="0" fillId="22" borderId="20" xfId="42" applyNumberFormat="1" applyFont="1" applyFill="1" applyBorder="1" applyAlignment="1" applyProtection="1">
      <alignment horizontal="center"/>
      <protection locked="0"/>
    </xf>
    <xf numFmtId="173" fontId="0" fillId="22" borderId="27" xfId="42" applyNumberFormat="1" applyFont="1" applyFill="1" applyBorder="1" applyAlignment="1" applyProtection="1">
      <alignment horizontal="center"/>
      <protection locked="0"/>
    </xf>
    <xf numFmtId="173" fontId="0" fillId="22" borderId="13" xfId="42" applyNumberFormat="1" applyFont="1" applyFill="1" applyBorder="1" applyAlignment="1" applyProtection="1">
      <alignment horizontal="center"/>
      <protection locked="0"/>
    </xf>
    <xf numFmtId="173" fontId="0" fillId="22" borderId="19" xfId="42" applyNumberFormat="1" applyFont="1" applyFill="1" applyBorder="1" applyAlignment="1" applyProtection="1">
      <alignment horizontal="center"/>
      <protection locked="0"/>
    </xf>
    <xf numFmtId="0" fontId="39" fillId="0" borderId="0" xfId="0" applyFont="1" applyFill="1" applyAlignment="1">
      <alignment horizontal="left"/>
    </xf>
    <xf numFmtId="173" fontId="50" fillId="0" borderId="0" xfId="42" applyNumberFormat="1" applyFont="1" applyFill="1" applyBorder="1" applyAlignment="1" applyProtection="1">
      <alignment horizontal="center"/>
      <protection/>
    </xf>
    <xf numFmtId="173" fontId="50" fillId="0" borderId="20" xfId="42" applyNumberFormat="1" applyFont="1" applyFill="1" applyBorder="1" applyAlignment="1" applyProtection="1">
      <alignment horizontal="center"/>
      <protection/>
    </xf>
    <xf numFmtId="173" fontId="50" fillId="0" borderId="27" xfId="42" applyNumberFormat="1" applyFont="1" applyFill="1" applyBorder="1" applyAlignment="1" applyProtection="1">
      <alignment horizontal="center"/>
      <protection/>
    </xf>
    <xf numFmtId="173" fontId="50" fillId="0" borderId="11" xfId="42" applyNumberFormat="1" applyFont="1" applyFill="1" applyBorder="1" applyAlignment="1" applyProtection="1">
      <alignment horizontal="center"/>
      <protection/>
    </xf>
    <xf numFmtId="0" fontId="50" fillId="0" borderId="27" xfId="0" applyFont="1" applyFill="1" applyBorder="1" applyAlignment="1">
      <alignment/>
    </xf>
    <xf numFmtId="0" fontId="50" fillId="5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24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173" fontId="30" fillId="0" borderId="17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30" fillId="0" borderId="36" xfId="0" applyFont="1" applyFill="1" applyBorder="1" applyAlignment="1" applyProtection="1">
      <alignment horizontal="center" wrapText="1"/>
      <protection/>
    </xf>
    <xf numFmtId="0" fontId="30" fillId="0" borderId="36" xfId="42" applyNumberFormat="1" applyFont="1" applyFill="1" applyBorder="1" applyAlignment="1" applyProtection="1">
      <alignment horizontal="center"/>
      <protection/>
    </xf>
    <xf numFmtId="173" fontId="0" fillId="0" borderId="36" xfId="0" applyNumberFormat="1" applyFill="1" applyBorder="1" applyAlignment="1" applyProtection="1">
      <alignment horizontal="center"/>
      <protection/>
    </xf>
    <xf numFmtId="173" fontId="30" fillId="0" borderId="37" xfId="42" applyNumberFormat="1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173" fontId="30" fillId="0" borderId="36" xfId="42" applyNumberFormat="1" applyFont="1" applyFill="1" applyBorder="1" applyAlignment="1" applyProtection="1">
      <alignment horizontal="center"/>
      <protection/>
    </xf>
    <xf numFmtId="0" fontId="30" fillId="0" borderId="15" xfId="0" applyFont="1" applyFill="1" applyBorder="1" applyAlignment="1" applyProtection="1">
      <alignment horizontal="center" wrapText="1"/>
      <protection/>
    </xf>
    <xf numFmtId="0" fontId="30" fillId="0" borderId="16" xfId="0" applyFont="1" applyFill="1" applyBorder="1" applyAlignment="1" applyProtection="1">
      <alignment horizontal="center" wrapText="1"/>
      <protection/>
    </xf>
    <xf numFmtId="0" fontId="36" fillId="5" borderId="40" xfId="0" applyFont="1" applyFill="1" applyBorder="1" applyAlignment="1" applyProtection="1">
      <alignment/>
      <protection/>
    </xf>
    <xf numFmtId="0" fontId="30" fillId="0" borderId="41" xfId="0" applyFont="1" applyBorder="1" applyAlignment="1" applyProtection="1">
      <alignment horizontal="center"/>
      <protection/>
    </xf>
    <xf numFmtId="173" fontId="0" fillId="0" borderId="0" xfId="0" applyNumberFormat="1" applyBorder="1" applyAlignment="1" applyProtection="1">
      <alignment horizontal="center"/>
      <protection/>
    </xf>
    <xf numFmtId="173" fontId="30" fillId="0" borderId="42" xfId="42" applyNumberFormat="1" applyFont="1" applyFill="1" applyBorder="1" applyAlignment="1" applyProtection="1">
      <alignment horizontal="center"/>
      <protection/>
    </xf>
    <xf numFmtId="173" fontId="30" fillId="0" borderId="43" xfId="42" applyNumberFormat="1" applyFont="1" applyFill="1" applyBorder="1" applyAlignment="1" applyProtection="1">
      <alignment horizontal="center"/>
      <protection/>
    </xf>
    <xf numFmtId="0" fontId="30" fillId="0" borderId="36" xfId="0" applyFont="1" applyFill="1" applyBorder="1" applyAlignment="1" applyProtection="1">
      <alignment/>
      <protection/>
    </xf>
    <xf numFmtId="173" fontId="0" fillId="0" borderId="20" xfId="0" applyNumberForma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/>
      <protection/>
    </xf>
    <xf numFmtId="173" fontId="0" fillId="0" borderId="44" xfId="0" applyNumberForma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30" fillId="0" borderId="45" xfId="0" applyFont="1" applyBorder="1" applyAlignment="1" applyProtection="1">
      <alignment horizontal="center"/>
      <protection/>
    </xf>
    <xf numFmtId="173" fontId="30" fillId="0" borderId="46" xfId="0" applyNumberFormat="1" applyFont="1" applyFill="1" applyBorder="1" applyAlignment="1" applyProtection="1">
      <alignment/>
      <protection/>
    </xf>
    <xf numFmtId="173" fontId="30" fillId="0" borderId="46" xfId="0" applyNumberFormat="1" applyFont="1" applyBorder="1" applyAlignment="1" applyProtection="1">
      <alignment horizontal="center"/>
      <protection/>
    </xf>
    <xf numFmtId="173" fontId="0" fillId="0" borderId="0" xfId="0" applyNumberFormat="1" applyFill="1" applyAlignment="1" applyProtection="1">
      <alignment horizontal="center"/>
      <protection/>
    </xf>
    <xf numFmtId="173" fontId="0" fillId="0" borderId="47" xfId="0" applyNumberFormat="1" applyBorder="1" applyAlignment="1" applyProtection="1">
      <alignment/>
      <protection/>
    </xf>
    <xf numFmtId="173" fontId="0" fillId="0" borderId="48" xfId="0" applyNumberFormat="1" applyBorder="1" applyAlignment="1" applyProtection="1">
      <alignment/>
      <protection/>
    </xf>
    <xf numFmtId="0" fontId="22" fillId="0" borderId="27" xfId="0" applyFont="1" applyFill="1" applyBorder="1" applyAlignment="1" applyProtection="1">
      <alignment horizontal="right"/>
      <protection/>
    </xf>
    <xf numFmtId="173" fontId="29" fillId="0" borderId="27" xfId="42" applyNumberFormat="1" applyFont="1" applyFill="1" applyBorder="1" applyAlignment="1" applyProtection="1">
      <alignment horizontal="right"/>
      <protection/>
    </xf>
    <xf numFmtId="0" fontId="22" fillId="0" borderId="27" xfId="0" applyFont="1" applyBorder="1" applyAlignment="1" applyProtection="1">
      <alignment horizontal="right"/>
      <protection/>
    </xf>
    <xf numFmtId="0" fontId="24" fillId="0" borderId="10" xfId="0" applyFont="1" applyBorder="1" applyAlignment="1" applyProtection="1">
      <alignment horizontal="center"/>
      <protection/>
    </xf>
    <xf numFmtId="0" fontId="30" fillId="26" borderId="17" xfId="0" applyFont="1" applyFill="1" applyBorder="1" applyAlignment="1" applyProtection="1">
      <alignment horizontal="center" wrapText="1"/>
      <protection/>
    </xf>
    <xf numFmtId="0" fontId="30" fillId="26" borderId="39" xfId="0" applyFont="1" applyFill="1" applyBorder="1" applyAlignment="1" applyProtection="1">
      <alignment horizontal="center" wrapText="1"/>
      <protection/>
    </xf>
    <xf numFmtId="0" fontId="30" fillId="0" borderId="0" xfId="0" applyFont="1" applyFill="1" applyBorder="1" applyAlignment="1" applyProtection="1">
      <alignment horizontal="center" wrapText="1"/>
      <protection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30" fillId="26" borderId="26" xfId="0" applyFont="1" applyFill="1" applyBorder="1" applyAlignment="1" applyProtection="1">
      <alignment horizontal="center" wrapText="1"/>
      <protection/>
    </xf>
    <xf numFmtId="0" fontId="30" fillId="26" borderId="18" xfId="0" applyFont="1" applyFill="1" applyBorder="1" applyAlignment="1" applyProtection="1">
      <alignment horizontal="center" wrapText="1"/>
      <protection/>
    </xf>
    <xf numFmtId="3" fontId="0" fillId="0" borderId="11" xfId="42" applyNumberFormat="1" applyFont="1" applyFill="1" applyBorder="1" applyAlignment="1" applyProtection="1">
      <alignment horizontal="center"/>
      <protection/>
    </xf>
    <xf numFmtId="3" fontId="0" fillId="0" borderId="12" xfId="42" applyNumberFormat="1" applyFont="1" applyFill="1" applyBorder="1" applyAlignment="1" applyProtection="1">
      <alignment horizontal="center"/>
      <protection/>
    </xf>
    <xf numFmtId="3" fontId="0" fillId="0" borderId="49" xfId="4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RoE and RoA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65"/>
          <c:w val="0.9682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'Ratio analysis'!$A$11</c:f>
              <c:strCache>
                <c:ptCount val="1"/>
                <c:pt idx="0">
                  <c:v>Return on Assets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analysis'!$D$11:$F$11</c:f>
              <c:numCache/>
            </c:numRef>
          </c:val>
        </c:ser>
        <c:ser>
          <c:idx val="1"/>
          <c:order val="1"/>
          <c:tx>
            <c:strRef>
              <c:f>'Ratio analysis'!$A$13</c:f>
              <c:strCache>
                <c:ptCount val="1"/>
                <c:pt idx="0">
                  <c:v>Return on Equity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'Ratio analysis'!$D$5:$F$5</c:f>
              <c:numCache/>
            </c:numRef>
          </c:cat>
          <c:val>
            <c:numRef>
              <c:f>'Ratio analysis'!$D$13:$F$13</c:f>
              <c:numCache/>
            </c:numRef>
          </c:val>
        </c:ser>
        <c:axId val="36021125"/>
        <c:axId val="55754670"/>
      </c:bar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1"/>
        <c:lblOffset val="100"/>
        <c:tickLblSkip val="1"/>
        <c:noMultiLvlLbl val="0"/>
      </c:catAx>
      <c:valAx>
        <c:axId val="5575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12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36"/>
          <c:y val="0.88975"/>
          <c:w val="0.2722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and job growth rates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545"/>
          <c:w val="0.968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'Ratio analysis'!$A$19</c:f>
              <c:strCache>
                <c:ptCount val="1"/>
                <c:pt idx="0">
                  <c:v>Growth of Sales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analysis'!$B$19:$F$19</c:f>
              <c:numCache/>
            </c:numRef>
          </c:val>
          <c:smooth val="0"/>
        </c:ser>
        <c:ser>
          <c:idx val="1"/>
          <c:order val="1"/>
          <c:tx>
            <c:strRef>
              <c:f>'Ratio analysis'!$A$21</c:f>
              <c:strCache>
                <c:ptCount val="1"/>
                <c:pt idx="0">
                  <c:v>Growth of number of direct jobs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'Ratio analysis'!$B$5:$F$5</c:f>
              <c:numCache/>
            </c:numRef>
          </c:cat>
          <c:val>
            <c:numRef>
              <c:f>'Ratio analysis'!$B$21:$F$21</c:f>
              <c:numCache/>
            </c:numRef>
          </c:val>
          <c:smooth val="0"/>
        </c:ser>
        <c:marker val="1"/>
        <c:axId val="32029983"/>
        <c:axId val="19834392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1"/>
        <c:lblOffset val="100"/>
        <c:tickLblSkip val="1"/>
        <c:noMultiLvlLbl val="0"/>
      </c:catAx>
      <c:valAx>
        <c:axId val="1983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90525"/>
          <c:w val="0.492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1</xdr:row>
      <xdr:rowOff>47625</xdr:rowOff>
    </xdr:from>
    <xdr:to>
      <xdr:col>3</xdr:col>
      <xdr:colOff>3476625</xdr:colOff>
      <xdr:row>2</xdr:row>
      <xdr:rowOff>228600</xdr:rowOff>
    </xdr:to>
    <xdr:pic>
      <xdr:nvPicPr>
        <xdr:cNvPr id="1" name="Picture 2" descr="BiDnetwork-RGB-640px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09550"/>
          <a:ext cx="3810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6</xdr:col>
      <xdr:colOff>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9525" y="4848225"/>
        <a:ext cx="61055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46</xdr:row>
      <xdr:rowOff>57150</xdr:rowOff>
    </xdr:from>
    <xdr:to>
      <xdr:col>6</xdr:col>
      <xdr:colOff>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9525" y="7810500"/>
        <a:ext cx="6105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idnetwork.org" TargetMode="External" /><Relationship Id="rId2" Type="http://schemas.openxmlformats.org/officeDocument/2006/relationships/hyperlink" Target="mailto:info@bidnetwork.org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80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36.140625" style="1" customWidth="1"/>
    <col min="2" max="2" width="59.140625" style="2" customWidth="1"/>
    <col min="3" max="3" width="9.421875" style="2" customWidth="1"/>
    <col min="4" max="4" width="108.57421875" style="3" customWidth="1"/>
    <col min="5" max="178" width="9.140625" style="4" customWidth="1"/>
    <col min="179" max="16384" width="9.140625" style="5" customWidth="1"/>
  </cols>
  <sheetData>
    <row r="1" spans="1:20" ht="12.75">
      <c r="A1" s="6"/>
      <c r="B1" s="7"/>
      <c r="C1" s="7"/>
      <c r="D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56" s="14" customFormat="1" ht="26.25">
      <c r="A2" s="9"/>
      <c r="B2" s="10" t="s">
        <v>0</v>
      </c>
      <c r="C2" s="11"/>
      <c r="D2" s="12"/>
      <c r="E2" s="9"/>
      <c r="F2" s="9"/>
      <c r="G2" s="9"/>
      <c r="H2" s="9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14" customFormat="1" ht="26.25">
      <c r="A3" s="15"/>
      <c r="B3" s="10" t="s">
        <v>1</v>
      </c>
      <c r="C3" s="11"/>
      <c r="D3" s="9"/>
      <c r="E3" s="15"/>
      <c r="F3" s="15"/>
      <c r="G3" s="15"/>
      <c r="H3" s="1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14" customFormat="1" ht="15" customHeight="1">
      <c r="A4" s="16"/>
      <c r="B4" s="17" t="s">
        <v>287</v>
      </c>
      <c r="C4" s="18"/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14" customFormat="1" ht="12.75">
      <c r="A5" s="4"/>
      <c r="B5" s="4"/>
      <c r="C5" s="15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14" customFormat="1" ht="18">
      <c r="A6" s="21" t="s">
        <v>2</v>
      </c>
      <c r="B6" s="4"/>
      <c r="C6" s="15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4" customFormat="1" ht="18.75">
      <c r="A7" s="22" t="s">
        <v>3</v>
      </c>
      <c r="B7" s="23" t="s">
        <v>4</v>
      </c>
      <c r="C7" s="24"/>
      <c r="D7" s="25" t="s">
        <v>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4" customFormat="1" ht="18.75">
      <c r="A8" s="22" t="s">
        <v>6</v>
      </c>
      <c r="B8" s="23" t="s">
        <v>7</v>
      </c>
      <c r="C8" s="24"/>
      <c r="D8" s="25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14" customFormat="1" ht="18.75">
      <c r="A9" s="22" t="s">
        <v>8</v>
      </c>
      <c r="B9" s="23" t="s">
        <v>9</v>
      </c>
      <c r="C9" s="24"/>
      <c r="D9" s="25" t="s">
        <v>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4" customFormat="1" ht="18.75">
      <c r="A10" s="22" t="s">
        <v>10</v>
      </c>
      <c r="B10" s="23" t="s">
        <v>11</v>
      </c>
      <c r="C10" s="24"/>
      <c r="D10" s="25" t="s">
        <v>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30" customFormat="1" ht="18">
      <c r="A11" s="22" t="s">
        <v>12</v>
      </c>
      <c r="B11" s="26">
        <v>0.06</v>
      </c>
      <c r="C11" s="27"/>
      <c r="D11" s="28" t="s">
        <v>299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30" customFormat="1" ht="18">
      <c r="A12" s="22" t="s">
        <v>13</v>
      </c>
      <c r="B12" s="26" t="s">
        <v>14</v>
      </c>
      <c r="C12" s="27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30" customFormat="1" ht="28.5">
      <c r="A13" s="33" t="s">
        <v>15</v>
      </c>
      <c r="B13" s="34">
        <v>0</v>
      </c>
      <c r="C13" s="35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30" customFormat="1" ht="12.75">
      <c r="A14" s="36"/>
      <c r="B14" s="37"/>
      <c r="C14" s="37"/>
      <c r="D14" s="38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14" customFormat="1" ht="12.75">
      <c r="A15" s="4"/>
      <c r="B15" s="4"/>
      <c r="C15" s="4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4" customFormat="1" ht="27" customHeight="1">
      <c r="A16" s="4"/>
      <c r="B16" s="40" t="s">
        <v>16</v>
      </c>
      <c r="C16" s="11"/>
      <c r="D16" s="4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4" customFormat="1" ht="21.75" customHeight="1">
      <c r="A17" s="42"/>
      <c r="B17" s="43" t="s">
        <v>17</v>
      </c>
      <c r="C17" s="24"/>
      <c r="D17" s="44" t="s">
        <v>18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</row>
    <row r="18" spans="1:256" s="14" customFormat="1" ht="18.75">
      <c r="A18" s="42"/>
      <c r="B18" s="43" t="s">
        <v>19</v>
      </c>
      <c r="C18" s="24"/>
      <c r="D18" s="44" t="s">
        <v>18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</row>
    <row r="19" spans="1:256" s="14" customFormat="1" ht="18.75">
      <c r="A19" s="42"/>
      <c r="B19" s="43" t="s">
        <v>20</v>
      </c>
      <c r="C19" s="24"/>
      <c r="D19" s="44" t="s">
        <v>18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</row>
    <row r="20" spans="1:256" s="14" customFormat="1" ht="18.75">
      <c r="A20" s="42"/>
      <c r="B20" s="43" t="s">
        <v>21</v>
      </c>
      <c r="C20" s="24"/>
      <c r="D20" s="44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</row>
    <row r="21" spans="1:256" s="14" customFormat="1" ht="18.75">
      <c r="A21" s="42"/>
      <c r="B21" s="43" t="s">
        <v>22</v>
      </c>
      <c r="C21" s="24"/>
      <c r="D21" s="44" t="s">
        <v>18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</row>
    <row r="22" spans="1:256" s="14" customFormat="1" ht="18.75">
      <c r="A22" s="4"/>
      <c r="B22" s="46" t="s">
        <v>23</v>
      </c>
      <c r="C22" s="24"/>
      <c r="D22" s="44" t="s">
        <v>18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14" customFormat="1" ht="15">
      <c r="A23" s="47"/>
      <c r="B23" s="44"/>
      <c r="C23" s="44"/>
      <c r="D23" s="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14" customFormat="1" ht="15">
      <c r="A24" s="47" t="s">
        <v>24</v>
      </c>
      <c r="B24" s="44" t="s">
        <v>25</v>
      </c>
      <c r="C24" s="44"/>
      <c r="D24" s="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14" customFormat="1" ht="14.25">
      <c r="A25" s="25"/>
      <c r="B25" s="44" t="s">
        <v>26</v>
      </c>
      <c r="C25" s="44"/>
      <c r="D25" s="4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14" customFormat="1" ht="14.25">
      <c r="A26" s="25"/>
      <c r="B26" s="44" t="s">
        <v>27</v>
      </c>
      <c r="C26" s="44"/>
      <c r="D26" s="4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8" customFormat="1" ht="10.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48" customFormat="1" ht="10.5" customHeight="1">
      <c r="A28" s="49" t="s">
        <v>28</v>
      </c>
      <c r="B28" s="50"/>
      <c r="C28" s="5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8" customFormat="1" ht="18.75" customHeight="1">
      <c r="A29" s="51" t="s">
        <v>29</v>
      </c>
      <c r="B29" s="44" t="s">
        <v>30</v>
      </c>
      <c r="C29" s="44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8" customFormat="1" ht="16.5" customHeight="1">
      <c r="A30" s="51" t="s">
        <v>31</v>
      </c>
      <c r="B30" s="52" t="s">
        <v>32</v>
      </c>
      <c r="C30" s="53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8" customFormat="1" ht="16.5" customHeight="1">
      <c r="A31" s="51" t="s">
        <v>33</v>
      </c>
      <c r="B31" s="52" t="s">
        <v>32</v>
      </c>
      <c r="C31" s="54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8" customFormat="1" ht="10.5" customHeight="1">
      <c r="A32" s="20"/>
      <c r="B32" s="54"/>
      <c r="C32" s="54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8" customFormat="1" ht="10.5" customHeight="1">
      <c r="A33" s="20"/>
      <c r="B33" s="54"/>
      <c r="C33" s="54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14" customFormat="1" ht="10.5" customHeight="1">
      <c r="A34" s="20"/>
      <c r="B34" s="54"/>
      <c r="C34" s="54"/>
      <c r="D34" s="3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14" customFormat="1" ht="10.5" customHeight="1">
      <c r="A35" s="20"/>
      <c r="B35" s="54"/>
      <c r="C35" s="54"/>
      <c r="D35" s="3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14" customFormat="1" ht="10.5" customHeight="1">
      <c r="A36" s="20"/>
      <c r="B36" s="54"/>
      <c r="C36" s="54"/>
      <c r="D36" s="3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14" customFormat="1" ht="10.5" customHeight="1">
      <c r="A37" s="20"/>
      <c r="B37" s="54"/>
      <c r="C37" s="54"/>
      <c r="D37" s="3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14" customFormat="1" ht="10.5" customHeight="1">
      <c r="A38" s="20"/>
      <c r="B38" s="54"/>
      <c r="C38" s="54"/>
      <c r="D38" s="3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4" customFormat="1" ht="10.5" customHeight="1">
      <c r="A39" s="20"/>
      <c r="B39" s="54"/>
      <c r="C39" s="54"/>
      <c r="D39" s="3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14" customFormat="1" ht="12.75">
      <c r="A40" s="15"/>
      <c r="B40" s="55"/>
      <c r="C40" s="55"/>
      <c r="D40" s="1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14" customFormat="1" ht="12.75">
      <c r="A41" s="15"/>
      <c r="B41" s="55"/>
      <c r="C41" s="55"/>
      <c r="D41" s="1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178" ht="12.75">
      <c r="A42" s="15"/>
      <c r="B42" s="55"/>
      <c r="C42" s="55"/>
      <c r="D42" s="12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</row>
    <row r="43" spans="1:178" ht="12.75">
      <c r="A43" s="15"/>
      <c r="B43" s="55"/>
      <c r="C43" s="55"/>
      <c r="D43" s="12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</row>
    <row r="44" spans="1:178" ht="12.75">
      <c r="A44" s="15"/>
      <c r="B44" s="55"/>
      <c r="C44" s="55"/>
      <c r="D44" s="12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</row>
    <row r="45" spans="1:178" ht="12.75">
      <c r="A45" s="15"/>
      <c r="B45" s="55"/>
      <c r="C45" s="55"/>
      <c r="D45" s="12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</row>
    <row r="46" spans="1:178" ht="12.75">
      <c r="A46" s="15"/>
      <c r="B46" s="55"/>
      <c r="C46" s="55"/>
      <c r="D46" s="12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</row>
    <row r="47" spans="1:178" ht="12.75">
      <c r="A47" s="15"/>
      <c r="B47" s="55"/>
      <c r="C47" s="55"/>
      <c r="D47" s="12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</row>
    <row r="48" spans="1:178" ht="12.75">
      <c r="A48" s="15"/>
      <c r="B48" s="55"/>
      <c r="C48" s="55"/>
      <c r="D48" s="1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</row>
    <row r="49" spans="1:16" s="5" customFormat="1" ht="12.75">
      <c r="A49" s="15"/>
      <c r="B49" s="55"/>
      <c r="C49" s="55"/>
      <c r="D49" s="12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5" customFormat="1" ht="12.75">
      <c r="A50" s="15"/>
      <c r="B50" s="55"/>
      <c r="C50" s="55"/>
      <c r="D50" s="12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5" customFormat="1" ht="12.75">
      <c r="A51" s="15"/>
      <c r="B51" s="55"/>
      <c r="C51" s="55"/>
      <c r="D51" s="12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5" customFormat="1" ht="12.75">
      <c r="A52" s="15"/>
      <c r="B52" s="55"/>
      <c r="C52" s="55"/>
      <c r="D52" s="12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5" customFormat="1" ht="12.75">
      <c r="A53" s="15"/>
      <c r="B53" s="55"/>
      <c r="C53" s="55"/>
      <c r="D53" s="12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5" customFormat="1" ht="12.75">
      <c r="A54" s="15"/>
      <c r="B54" s="55"/>
      <c r="C54" s="55"/>
      <c r="D54" s="1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5" customFormat="1" ht="12.75">
      <c r="A55" s="15"/>
      <c r="B55" s="55"/>
      <c r="C55" s="55"/>
      <c r="D55" s="12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5" customFormat="1" ht="12.75">
      <c r="A56" s="15"/>
      <c r="B56" s="55"/>
      <c r="C56" s="55"/>
      <c r="D56" s="12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5" customFormat="1" ht="12.75">
      <c r="A57" s="15"/>
      <c r="B57" s="55"/>
      <c r="C57" s="55"/>
      <c r="D57" s="12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5" customFormat="1" ht="12.75">
      <c r="A58" s="15"/>
      <c r="B58" s="55"/>
      <c r="C58" s="55"/>
      <c r="D58" s="12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5" customFormat="1" ht="12.75">
      <c r="A59" s="15"/>
      <c r="B59" s="55"/>
      <c r="C59" s="55"/>
      <c r="D59" s="1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5" customFormat="1" ht="12.75">
      <c r="A60" s="15"/>
      <c r="B60" s="55"/>
      <c r="C60" s="55"/>
      <c r="D60" s="12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5" customFormat="1" ht="12.75">
      <c r="A61" s="15"/>
      <c r="B61" s="55"/>
      <c r="C61" s="55"/>
      <c r="D61" s="1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s="5" customFormat="1" ht="12.75">
      <c r="B62" s="56"/>
      <c r="C62" s="56"/>
      <c r="D62" s="57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s="5" customFormat="1" ht="12.75">
      <c r="B63" s="56"/>
      <c r="C63" s="56"/>
      <c r="D63" s="57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2:16" s="5" customFormat="1" ht="12.75">
      <c r="B64" s="56"/>
      <c r="C64" s="56"/>
      <c r="D64" s="57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2:16" s="5" customFormat="1" ht="12.75">
      <c r="B65" s="56"/>
      <c r="C65" s="56"/>
      <c r="D65" s="57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2:16" s="5" customFormat="1" ht="12.75">
      <c r="B66" s="56"/>
      <c r="C66" s="56"/>
      <c r="D66" s="57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2:16" s="5" customFormat="1" ht="12.75">
      <c r="B67" s="56"/>
      <c r="C67" s="56"/>
      <c r="D67" s="57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2:16" s="5" customFormat="1" ht="12.75">
      <c r="B68" s="56"/>
      <c r="C68" s="56"/>
      <c r="D68" s="57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2:16" s="5" customFormat="1" ht="12.75">
      <c r="B69" s="56"/>
      <c r="C69" s="56"/>
      <c r="D69" s="57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s="5" customFormat="1" ht="12.75">
      <c r="B70" s="56"/>
      <c r="C70" s="56"/>
      <c r="D70" s="57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s="5" customFormat="1" ht="12.75">
      <c r="B71" s="56"/>
      <c r="C71" s="56"/>
      <c r="D71" s="57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s="5" customFormat="1" ht="12.75">
      <c r="B72" s="56"/>
      <c r="C72" s="56"/>
      <c r="D72" s="57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s="5" customFormat="1" ht="12.75">
      <c r="B73" s="56"/>
      <c r="C73" s="56"/>
      <c r="D73" s="57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2:16" s="5" customFormat="1" ht="12.75">
      <c r="B74" s="56"/>
      <c r="C74" s="56"/>
      <c r="D74" s="57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2:16" s="5" customFormat="1" ht="12.75">
      <c r="B75" s="56"/>
      <c r="C75" s="56"/>
      <c r="D75" s="57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2:16" s="5" customFormat="1" ht="12.75">
      <c r="B76" s="56"/>
      <c r="C76" s="56"/>
      <c r="D76" s="57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2:16" s="5" customFormat="1" ht="12.75">
      <c r="B77" s="56"/>
      <c r="C77" s="56"/>
      <c r="D77" s="57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2:16" s="5" customFormat="1" ht="12.75">
      <c r="B78" s="56"/>
      <c r="C78" s="56"/>
      <c r="D78" s="57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2:16" s="5" customFormat="1" ht="12.75">
      <c r="B79" s="56"/>
      <c r="C79" s="56"/>
      <c r="D79" s="57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2:16" s="5" customFormat="1" ht="12.75">
      <c r="B80" s="56"/>
      <c r="C80" s="56"/>
      <c r="D80" s="57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s="5" customFormat="1" ht="12.75">
      <c r="B81" s="56"/>
      <c r="C81" s="56"/>
      <c r="D81" s="57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s="5" customFormat="1" ht="12.75">
      <c r="B82" s="56"/>
      <c r="C82" s="56"/>
      <c r="D82" s="57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s="5" customFormat="1" ht="12.75">
      <c r="B83" s="56"/>
      <c r="C83" s="56"/>
      <c r="D83" s="57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s="5" customFormat="1" ht="12.75">
      <c r="B84" s="56"/>
      <c r="C84" s="56"/>
      <c r="D84" s="57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2:16" s="5" customFormat="1" ht="12.75">
      <c r="B85" s="56"/>
      <c r="C85" s="56"/>
      <c r="D85" s="57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5" customFormat="1" ht="12.75">
      <c r="B86" s="56"/>
      <c r="C86" s="56"/>
      <c r="D86" s="57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5" customFormat="1" ht="12.75">
      <c r="B87" s="56"/>
      <c r="C87" s="56"/>
      <c r="D87" s="57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5" customFormat="1" ht="12.75">
      <c r="B88" s="56"/>
      <c r="C88" s="56"/>
      <c r="D88" s="57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2:16" s="5" customFormat="1" ht="12.75">
      <c r="B89" s="56"/>
      <c r="C89" s="56"/>
      <c r="D89" s="57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2:16" s="5" customFormat="1" ht="12.75">
      <c r="B90" s="56"/>
      <c r="C90" s="56"/>
      <c r="D90" s="57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2:16" s="5" customFormat="1" ht="12.75">
      <c r="B91" s="56"/>
      <c r="C91" s="56"/>
      <c r="D91" s="57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2:16" s="5" customFormat="1" ht="12.75">
      <c r="B92" s="56"/>
      <c r="C92" s="56"/>
      <c r="D92" s="57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s="5" customFormat="1" ht="12.75">
      <c r="B93" s="56"/>
      <c r="C93" s="56"/>
      <c r="D93" s="57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2:16" s="5" customFormat="1" ht="12.75">
      <c r="B94" s="56"/>
      <c r="C94" s="56"/>
      <c r="D94" s="5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2:16" s="5" customFormat="1" ht="12.75">
      <c r="B95" s="56"/>
      <c r="C95" s="56"/>
      <c r="D95" s="57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2:16" s="5" customFormat="1" ht="12.75">
      <c r="B96" s="56"/>
      <c r="C96" s="56"/>
      <c r="D96" s="57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2:16" s="5" customFormat="1" ht="12.75">
      <c r="B97" s="56"/>
      <c r="C97" s="56"/>
      <c r="D97" s="57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2:16" s="5" customFormat="1" ht="12.75">
      <c r="B98" s="56"/>
      <c r="C98" s="56"/>
      <c r="D98" s="57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2:16" s="5" customFormat="1" ht="12.75">
      <c r="B99" s="56"/>
      <c r="C99" s="56"/>
      <c r="D99" s="57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s="5" customFormat="1" ht="12.75">
      <c r="B100" s="56"/>
      <c r="C100" s="56"/>
      <c r="D100" s="57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s="5" customFormat="1" ht="12.75">
      <c r="B101" s="56"/>
      <c r="C101" s="56"/>
      <c r="D101" s="57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2:16" s="5" customFormat="1" ht="12.75">
      <c r="B102" s="56"/>
      <c r="C102" s="56"/>
      <c r="D102" s="57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2:16" s="5" customFormat="1" ht="12.75">
      <c r="B103" s="56"/>
      <c r="C103" s="56"/>
      <c r="D103" s="57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2:16" s="5" customFormat="1" ht="12.75">
      <c r="B104" s="56"/>
      <c r="C104" s="56"/>
      <c r="D104" s="57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2:16" s="5" customFormat="1" ht="12.75">
      <c r="B105" s="56"/>
      <c r="C105" s="56"/>
      <c r="D105" s="57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2:16" s="5" customFormat="1" ht="12.75">
      <c r="B106" s="56"/>
      <c r="C106" s="56"/>
      <c r="D106" s="57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2:16" s="5" customFormat="1" ht="12.75">
      <c r="B107" s="56"/>
      <c r="C107" s="56"/>
      <c r="D107" s="57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2:16" s="5" customFormat="1" ht="12.75">
      <c r="B108" s="56"/>
      <c r="C108" s="56"/>
      <c r="D108" s="57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s="5" customFormat="1" ht="12.75">
      <c r="B109" s="56"/>
      <c r="C109" s="56"/>
      <c r="D109" s="57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2:16" s="5" customFormat="1" ht="12.75">
      <c r="B110" s="56"/>
      <c r="C110" s="56"/>
      <c r="D110" s="57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2:16" s="5" customFormat="1" ht="12.75">
      <c r="B111" s="56"/>
      <c r="C111" s="56"/>
      <c r="D111" s="57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2:16" s="5" customFormat="1" ht="12.75">
      <c r="B112" s="56"/>
      <c r="C112" s="56"/>
      <c r="D112" s="57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2:16" s="5" customFormat="1" ht="12.75">
      <c r="B113" s="56"/>
      <c r="C113" s="56"/>
      <c r="D113" s="57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2:16" s="5" customFormat="1" ht="12.75">
      <c r="B114" s="56"/>
      <c r="C114" s="56"/>
      <c r="D114" s="57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2:16" s="5" customFormat="1" ht="12.75">
      <c r="B115" s="56"/>
      <c r="C115" s="56"/>
      <c r="D115" s="57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2:16" s="5" customFormat="1" ht="12.75">
      <c r="B116" s="56"/>
      <c r="C116" s="56"/>
      <c r="D116" s="5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2:16" s="5" customFormat="1" ht="12.75">
      <c r="B117" s="56"/>
      <c r="C117" s="56"/>
      <c r="D117" s="57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s="5" customFormat="1" ht="12.75">
      <c r="B118" s="56"/>
      <c r="C118" s="56"/>
      <c r="D118" s="57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2:16" s="5" customFormat="1" ht="12.75">
      <c r="B119" s="56"/>
      <c r="C119" s="56"/>
      <c r="D119" s="57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2:16" s="5" customFormat="1" ht="12.75">
      <c r="B120" s="56"/>
      <c r="C120" s="56"/>
      <c r="D120" s="57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2:16" s="5" customFormat="1" ht="12.75">
      <c r="B121" s="56"/>
      <c r="C121" s="56"/>
      <c r="D121" s="57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2:16" s="5" customFormat="1" ht="12.75">
      <c r="B122" s="56"/>
      <c r="C122" s="56"/>
      <c r="D122" s="57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2:16" s="5" customFormat="1" ht="12.75">
      <c r="B123" s="56"/>
      <c r="C123" s="56"/>
      <c r="D123" s="57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2:16" s="5" customFormat="1" ht="12.75">
      <c r="B124" s="56"/>
      <c r="C124" s="56"/>
      <c r="D124" s="57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2:16" s="5" customFormat="1" ht="12.75">
      <c r="B125" s="56"/>
      <c r="C125" s="56"/>
      <c r="D125" s="57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2:16" s="5" customFormat="1" ht="12.75">
      <c r="B126" s="56"/>
      <c r="C126" s="56"/>
      <c r="D126" s="57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2:16" s="5" customFormat="1" ht="12.75">
      <c r="B127" s="56"/>
      <c r="C127" s="56"/>
      <c r="D127" s="57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s="5" customFormat="1" ht="12.75">
      <c r="B128" s="56"/>
      <c r="C128" s="56"/>
      <c r="D128" s="57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s="5" customFormat="1" ht="12.75">
      <c r="B129" s="56"/>
      <c r="C129" s="56"/>
      <c r="D129" s="57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s="5" customFormat="1" ht="12.75">
      <c r="B130" s="56"/>
      <c r="C130" s="56"/>
      <c r="D130" s="57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s="5" customFormat="1" ht="12.75">
      <c r="B131" s="56"/>
      <c r="C131" s="56"/>
      <c r="D131" s="57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s="5" customFormat="1" ht="12.75">
      <c r="B132" s="56"/>
      <c r="C132" s="56"/>
      <c r="D132" s="57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s="5" customFormat="1" ht="12.75">
      <c r="B133" s="56"/>
      <c r="C133" s="56"/>
      <c r="D133" s="57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s="5" customFormat="1" ht="12.75">
      <c r="B134" s="56"/>
      <c r="C134" s="56"/>
      <c r="D134" s="57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s="5" customFormat="1" ht="12.75">
      <c r="B135" s="56"/>
      <c r="C135" s="56"/>
      <c r="D135" s="57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s="5" customFormat="1" ht="12.75">
      <c r="B136" s="56"/>
      <c r="C136" s="56"/>
      <c r="D136" s="57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s="5" customFormat="1" ht="12.75">
      <c r="B137" s="56"/>
      <c r="C137" s="56"/>
      <c r="D137" s="57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s="5" customFormat="1" ht="12.75">
      <c r="B138" s="56"/>
      <c r="C138" s="56"/>
      <c r="D138" s="57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s="5" customFormat="1" ht="12.75">
      <c r="B139" s="56"/>
      <c r="C139" s="56"/>
      <c r="D139" s="57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s="5" customFormat="1" ht="12.75">
      <c r="B140" s="56"/>
      <c r="C140" s="56"/>
      <c r="D140" s="57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s="5" customFormat="1" ht="12.75">
      <c r="B141" s="56"/>
      <c r="C141" s="56"/>
      <c r="D141" s="57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s="5" customFormat="1" ht="12.75">
      <c r="B142" s="56"/>
      <c r="C142" s="56"/>
      <c r="D142" s="57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s="5" customFormat="1" ht="12.75">
      <c r="B143" s="56"/>
      <c r="C143" s="56"/>
      <c r="D143" s="57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2:16" s="5" customFormat="1" ht="12.75">
      <c r="B144" s="56"/>
      <c r="C144" s="56"/>
      <c r="D144" s="57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2:16" s="5" customFormat="1" ht="12.75">
      <c r="B145" s="56"/>
      <c r="C145" s="56"/>
      <c r="D145" s="57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2:16" s="5" customFormat="1" ht="12.75">
      <c r="B146" s="56"/>
      <c r="C146" s="56"/>
      <c r="D146" s="57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2:16" s="5" customFormat="1" ht="12.75">
      <c r="B147" s="56"/>
      <c r="C147" s="56"/>
      <c r="D147" s="57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2:16" s="5" customFormat="1" ht="12.75">
      <c r="B148" s="56"/>
      <c r="C148" s="56"/>
      <c r="D148" s="57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2:16" s="5" customFormat="1" ht="12.75">
      <c r="B149" s="56"/>
      <c r="C149" s="56"/>
      <c r="D149" s="57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2:16" s="5" customFormat="1" ht="12.75">
      <c r="B150" s="56"/>
      <c r="C150" s="56"/>
      <c r="D150" s="57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2:16" s="5" customFormat="1" ht="12.75">
      <c r="B151" s="56"/>
      <c r="C151" s="56"/>
      <c r="D151" s="57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2:16" s="5" customFormat="1" ht="12.75">
      <c r="B152" s="56"/>
      <c r="C152" s="56"/>
      <c r="D152" s="57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2:16" s="5" customFormat="1" ht="12.75">
      <c r="B153" s="56"/>
      <c r="C153" s="56"/>
      <c r="D153" s="57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2:16" s="5" customFormat="1" ht="12.75">
      <c r="B154" s="56"/>
      <c r="C154" s="56"/>
      <c r="D154" s="57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2:16" s="5" customFormat="1" ht="12.75">
      <c r="B155" s="56"/>
      <c r="C155" s="56"/>
      <c r="D155" s="57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2:16" s="5" customFormat="1" ht="12.75">
      <c r="B156" s="56"/>
      <c r="C156" s="56"/>
      <c r="D156" s="57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2:16" s="5" customFormat="1" ht="12.75">
      <c r="B157" s="56"/>
      <c r="C157" s="56"/>
      <c r="D157" s="57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2:16" s="5" customFormat="1" ht="12.75">
      <c r="B158" s="56"/>
      <c r="C158" s="56"/>
      <c r="D158" s="57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2:16" s="5" customFormat="1" ht="12.75">
      <c r="B159" s="56"/>
      <c r="C159" s="56"/>
      <c r="D159" s="57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2:16" s="5" customFormat="1" ht="12.75">
      <c r="B160" s="56"/>
      <c r="C160" s="56"/>
      <c r="D160" s="57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s="5" customFormat="1" ht="12.75">
      <c r="B161" s="56"/>
      <c r="C161" s="56"/>
      <c r="D161" s="57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s="5" customFormat="1" ht="12.75">
      <c r="B162" s="56"/>
      <c r="C162" s="56"/>
      <c r="D162" s="57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s="5" customFormat="1" ht="12.75">
      <c r="B163" s="56"/>
      <c r="C163" s="56"/>
      <c r="D163" s="57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s="5" customFormat="1" ht="12.75">
      <c r="B164" s="56"/>
      <c r="C164" s="56"/>
      <c r="D164" s="57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s="5" customFormat="1" ht="12.75">
      <c r="B165" s="56"/>
      <c r="C165" s="56"/>
      <c r="D165" s="57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s="5" customFormat="1" ht="12.75">
      <c r="B166" s="56"/>
      <c r="C166" s="56"/>
      <c r="D166" s="57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s="5" customFormat="1" ht="12.75">
      <c r="B167" s="56"/>
      <c r="C167" s="56"/>
      <c r="D167" s="57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s="5" customFormat="1" ht="12.75">
      <c r="B168" s="56"/>
      <c r="C168" s="56"/>
      <c r="D168" s="5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s="5" customFormat="1" ht="12.75">
      <c r="B169" s="56"/>
      <c r="C169" s="56"/>
      <c r="D169" s="57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s="5" customFormat="1" ht="12.75">
      <c r="B170" s="56"/>
      <c r="C170" s="56"/>
      <c r="D170" s="57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2:16" s="5" customFormat="1" ht="12.75">
      <c r="B171" s="56"/>
      <c r="C171" s="56"/>
      <c r="D171" s="57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2:16" s="5" customFormat="1" ht="12.75">
      <c r="B172" s="56"/>
      <c r="C172" s="56"/>
      <c r="D172" s="57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2:16" s="5" customFormat="1" ht="12.75">
      <c r="B173" s="56"/>
      <c r="C173" s="56"/>
      <c r="D173" s="57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2:16" s="5" customFormat="1" ht="12.75">
      <c r="B174" s="56"/>
      <c r="C174" s="56"/>
      <c r="D174" s="57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2:16" s="5" customFormat="1" ht="12.75">
      <c r="B175" s="56"/>
      <c r="C175" s="56"/>
      <c r="D175" s="57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2:16" s="5" customFormat="1" ht="12.75">
      <c r="B176" s="56"/>
      <c r="C176" s="56"/>
      <c r="D176" s="57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2:16" s="5" customFormat="1" ht="12.75">
      <c r="B177" s="56"/>
      <c r="C177" s="56"/>
      <c r="D177" s="57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2:16" s="5" customFormat="1" ht="12.75">
      <c r="B178" s="56"/>
      <c r="C178" s="56"/>
      <c r="D178" s="57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2:16" s="5" customFormat="1" ht="12.75">
      <c r="B179" s="56"/>
      <c r="C179" s="56"/>
      <c r="D179" s="57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2:16" s="5" customFormat="1" ht="12.75">
      <c r="B180" s="56"/>
      <c r="C180" s="56"/>
      <c r="D180" s="57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2:16" s="5" customFormat="1" ht="12.75">
      <c r="B181" s="56"/>
      <c r="C181" s="56"/>
      <c r="D181" s="57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2:16" s="5" customFormat="1" ht="12.75">
      <c r="B182" s="56"/>
      <c r="C182" s="56"/>
      <c r="D182" s="57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2:16" s="5" customFormat="1" ht="12.75">
      <c r="B183" s="56"/>
      <c r="C183" s="56"/>
      <c r="D183" s="57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2:16" s="5" customFormat="1" ht="12.75">
      <c r="B184" s="56"/>
      <c r="C184" s="56"/>
      <c r="D184" s="57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2:16" s="5" customFormat="1" ht="12.75">
      <c r="B185" s="56"/>
      <c r="C185" s="56"/>
      <c r="D185" s="57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2:16" s="5" customFormat="1" ht="12.75">
      <c r="B186" s="56"/>
      <c r="C186" s="56"/>
      <c r="D186" s="57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2:16" s="5" customFormat="1" ht="12.75">
      <c r="B187" s="56"/>
      <c r="C187" s="56"/>
      <c r="D187" s="57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2:16" s="5" customFormat="1" ht="12.75">
      <c r="B188" s="56"/>
      <c r="C188" s="56"/>
      <c r="D188" s="57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2:16" s="5" customFormat="1" ht="12.75">
      <c r="B189" s="56"/>
      <c r="C189" s="56"/>
      <c r="D189" s="57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2:16" s="5" customFormat="1" ht="12.75">
      <c r="B190" s="56"/>
      <c r="C190" s="56"/>
      <c r="D190" s="57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2:16" s="5" customFormat="1" ht="12.75">
      <c r="B191" s="56"/>
      <c r="C191" s="56"/>
      <c r="D191" s="57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2:16" s="5" customFormat="1" ht="12.75">
      <c r="B192" s="56"/>
      <c r="C192" s="56"/>
      <c r="D192" s="57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</row>
    <row r="193" spans="2:16" s="5" customFormat="1" ht="12.75">
      <c r="B193" s="56"/>
      <c r="C193" s="56"/>
      <c r="D193" s="57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</row>
    <row r="194" spans="2:16" s="5" customFormat="1" ht="12.75">
      <c r="B194" s="56"/>
      <c r="C194" s="56"/>
      <c r="D194" s="57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2:16" s="5" customFormat="1" ht="12.75">
      <c r="B195" s="56"/>
      <c r="C195" s="56"/>
      <c r="D195" s="57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</row>
    <row r="196" spans="2:16" s="5" customFormat="1" ht="12.75">
      <c r="B196" s="56"/>
      <c r="C196" s="56"/>
      <c r="D196" s="57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2:16" s="5" customFormat="1" ht="12.75">
      <c r="B197" s="56"/>
      <c r="C197" s="56"/>
      <c r="D197" s="57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2:16" s="5" customFormat="1" ht="12.75">
      <c r="B198" s="56"/>
      <c r="C198" s="56"/>
      <c r="D198" s="57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</row>
    <row r="199" spans="2:16" s="5" customFormat="1" ht="12.75">
      <c r="B199" s="56"/>
      <c r="C199" s="56"/>
      <c r="D199" s="57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2:16" s="5" customFormat="1" ht="12.75">
      <c r="B200" s="56"/>
      <c r="C200" s="56"/>
      <c r="D200" s="57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2:16" s="5" customFormat="1" ht="12.75">
      <c r="B201" s="56"/>
      <c r="C201" s="56"/>
      <c r="D201" s="57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2:16" s="5" customFormat="1" ht="12.75">
      <c r="B202" s="56"/>
      <c r="C202" s="56"/>
      <c r="D202" s="57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2:16" s="5" customFormat="1" ht="12.75">
      <c r="B203" s="56"/>
      <c r="C203" s="56"/>
      <c r="D203" s="57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2:16" s="5" customFormat="1" ht="12.75">
      <c r="B204" s="56"/>
      <c r="C204" s="56"/>
      <c r="D204" s="57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2:16" s="5" customFormat="1" ht="12.75">
      <c r="B205" s="56"/>
      <c r="C205" s="56"/>
      <c r="D205" s="5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2:16" s="5" customFormat="1" ht="12.75">
      <c r="B206" s="56"/>
      <c r="C206" s="56"/>
      <c r="D206" s="57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2:16" s="5" customFormat="1" ht="12.75">
      <c r="B207" s="56"/>
      <c r="C207" s="56"/>
      <c r="D207" s="57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2:16" s="5" customFormat="1" ht="12.75">
      <c r="B208" s="56"/>
      <c r="C208" s="56"/>
      <c r="D208" s="5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2:16" s="5" customFormat="1" ht="12.75">
      <c r="B209" s="56"/>
      <c r="C209" s="56"/>
      <c r="D209" s="57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2:16" s="5" customFormat="1" ht="12.75">
      <c r="B210" s="56"/>
      <c r="C210" s="56"/>
      <c r="D210" s="57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</row>
    <row r="211" spans="2:16" s="5" customFormat="1" ht="12.75">
      <c r="B211" s="56"/>
      <c r="C211" s="56"/>
      <c r="D211" s="57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</row>
    <row r="212" spans="2:16" s="5" customFormat="1" ht="12.75">
      <c r="B212" s="56"/>
      <c r="C212" s="56"/>
      <c r="D212" s="5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</row>
    <row r="213" spans="2:16" s="5" customFormat="1" ht="12.75">
      <c r="B213" s="56"/>
      <c r="C213" s="56"/>
      <c r="D213" s="57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</row>
    <row r="214" spans="2:16" s="5" customFormat="1" ht="12.75">
      <c r="B214" s="56"/>
      <c r="C214" s="56"/>
      <c r="D214" s="57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</row>
    <row r="215" spans="2:16" s="5" customFormat="1" ht="12.75">
      <c r="B215" s="56"/>
      <c r="C215" s="56"/>
      <c r="D215" s="57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</row>
    <row r="216" spans="2:16" s="5" customFormat="1" ht="12.75">
      <c r="B216" s="56"/>
      <c r="C216" s="56"/>
      <c r="D216" s="57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2:16" s="5" customFormat="1" ht="12.75">
      <c r="B217" s="56"/>
      <c r="C217" s="56"/>
      <c r="D217" s="57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</row>
    <row r="218" spans="2:16" s="5" customFormat="1" ht="12.75">
      <c r="B218" s="56"/>
      <c r="C218" s="56"/>
      <c r="D218" s="57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</row>
    <row r="219" spans="2:16" s="5" customFormat="1" ht="12.75">
      <c r="B219" s="56"/>
      <c r="C219" s="56"/>
      <c r="D219" s="57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</row>
    <row r="220" spans="2:16" s="5" customFormat="1" ht="12.75">
      <c r="B220" s="56"/>
      <c r="C220" s="56"/>
      <c r="D220" s="57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</row>
    <row r="221" spans="2:16" s="5" customFormat="1" ht="12.75">
      <c r="B221" s="56"/>
      <c r="C221" s="56"/>
      <c r="D221" s="57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</row>
    <row r="222" spans="2:16" s="5" customFormat="1" ht="12.75">
      <c r="B222" s="56"/>
      <c r="C222" s="56"/>
      <c r="D222" s="57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</row>
    <row r="223" spans="2:16" s="5" customFormat="1" ht="12.75">
      <c r="B223" s="56"/>
      <c r="C223" s="56"/>
      <c r="D223" s="57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</row>
    <row r="224" spans="2:16" s="5" customFormat="1" ht="12.75">
      <c r="B224" s="56"/>
      <c r="C224" s="56"/>
      <c r="D224" s="57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2:16" s="5" customFormat="1" ht="12.75">
      <c r="B225" s="56"/>
      <c r="C225" s="56"/>
      <c r="D225" s="57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</row>
    <row r="226" spans="2:16" s="5" customFormat="1" ht="12.75">
      <c r="B226" s="56"/>
      <c r="C226" s="56"/>
      <c r="D226" s="57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</row>
    <row r="227" spans="2:16" s="5" customFormat="1" ht="12.75">
      <c r="B227" s="56"/>
      <c r="C227" s="56"/>
      <c r="D227" s="57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</row>
    <row r="228" spans="2:16" s="5" customFormat="1" ht="12.75">
      <c r="B228" s="56"/>
      <c r="C228" s="56"/>
      <c r="D228" s="57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</row>
    <row r="229" spans="2:16" s="5" customFormat="1" ht="12.75">
      <c r="B229" s="56"/>
      <c r="C229" s="56"/>
      <c r="D229" s="57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</row>
    <row r="230" spans="2:16" s="5" customFormat="1" ht="12.75">
      <c r="B230" s="56"/>
      <c r="C230" s="56"/>
      <c r="D230" s="5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</row>
    <row r="231" spans="2:16" s="5" customFormat="1" ht="12.75">
      <c r="B231" s="56"/>
      <c r="C231" s="56"/>
      <c r="D231" s="57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</row>
    <row r="232" spans="2:16" s="5" customFormat="1" ht="12.75">
      <c r="B232" s="56"/>
      <c r="C232" s="56"/>
      <c r="D232" s="57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</row>
    <row r="233" spans="2:16" s="5" customFormat="1" ht="12.75">
      <c r="B233" s="56"/>
      <c r="C233" s="56"/>
      <c r="D233" s="57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</row>
    <row r="234" spans="2:16" s="5" customFormat="1" ht="12.75">
      <c r="B234" s="56"/>
      <c r="C234" s="56"/>
      <c r="D234" s="57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</row>
    <row r="235" spans="2:16" s="5" customFormat="1" ht="12.75">
      <c r="B235" s="56"/>
      <c r="C235" s="56"/>
      <c r="D235" s="57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</row>
    <row r="236" spans="2:16" s="5" customFormat="1" ht="12.75">
      <c r="B236" s="56"/>
      <c r="C236" s="56"/>
      <c r="D236" s="5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</row>
    <row r="237" spans="2:16" s="5" customFormat="1" ht="12.75">
      <c r="B237" s="56"/>
      <c r="C237" s="56"/>
      <c r="D237" s="57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</row>
    <row r="238" spans="2:16" s="5" customFormat="1" ht="12.75">
      <c r="B238" s="56"/>
      <c r="C238" s="56"/>
      <c r="D238" s="57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</row>
    <row r="239" spans="2:16" s="5" customFormat="1" ht="12.75">
      <c r="B239" s="56"/>
      <c r="C239" s="56"/>
      <c r="D239" s="57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</row>
    <row r="240" spans="2:16" s="5" customFormat="1" ht="12.75">
      <c r="B240" s="56"/>
      <c r="C240" s="56"/>
      <c r="D240" s="57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</row>
    <row r="241" spans="2:16" s="5" customFormat="1" ht="12.75">
      <c r="B241" s="56"/>
      <c r="C241" s="56"/>
      <c r="D241" s="57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</row>
    <row r="242" spans="2:16" s="5" customFormat="1" ht="12.75">
      <c r="B242" s="56"/>
      <c r="C242" s="56"/>
      <c r="D242" s="57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</row>
    <row r="243" spans="2:16" s="5" customFormat="1" ht="12.75">
      <c r="B243" s="56"/>
      <c r="C243" s="56"/>
      <c r="D243" s="57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</row>
    <row r="244" spans="2:16" s="5" customFormat="1" ht="12.75">
      <c r="B244" s="56"/>
      <c r="C244" s="56"/>
      <c r="D244" s="57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</row>
    <row r="245" spans="2:16" s="5" customFormat="1" ht="12.75">
      <c r="B245" s="56"/>
      <c r="C245" s="56"/>
      <c r="D245" s="57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</row>
    <row r="246" spans="2:16" s="5" customFormat="1" ht="12.75">
      <c r="B246" s="56"/>
      <c r="C246" s="56"/>
      <c r="D246" s="57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</row>
    <row r="247" spans="2:16" s="5" customFormat="1" ht="12.75">
      <c r="B247" s="56"/>
      <c r="C247" s="56"/>
      <c r="D247" s="57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</row>
    <row r="248" spans="2:16" s="5" customFormat="1" ht="12.75">
      <c r="B248" s="56"/>
      <c r="C248" s="56"/>
      <c r="D248" s="57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</row>
    <row r="249" spans="2:16" s="5" customFormat="1" ht="12.75">
      <c r="B249" s="56"/>
      <c r="C249" s="56"/>
      <c r="D249" s="57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</row>
    <row r="250" spans="2:16" s="5" customFormat="1" ht="12.75">
      <c r="B250" s="56"/>
      <c r="C250" s="56"/>
      <c r="D250" s="57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</row>
    <row r="251" spans="2:16" s="5" customFormat="1" ht="12.75">
      <c r="B251" s="56"/>
      <c r="C251" s="56"/>
      <c r="D251" s="57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</row>
    <row r="252" spans="2:16" s="5" customFormat="1" ht="12.75">
      <c r="B252" s="56"/>
      <c r="C252" s="56"/>
      <c r="D252" s="57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</row>
    <row r="253" spans="2:16" s="5" customFormat="1" ht="12.75">
      <c r="B253" s="56"/>
      <c r="C253" s="56"/>
      <c r="D253" s="57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</row>
    <row r="254" spans="2:16" s="5" customFormat="1" ht="12.75">
      <c r="B254" s="56"/>
      <c r="C254" s="56"/>
      <c r="D254" s="57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</row>
    <row r="255" spans="2:16" s="5" customFormat="1" ht="12.75">
      <c r="B255" s="56"/>
      <c r="C255" s="56"/>
      <c r="D255" s="57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</row>
    <row r="256" spans="2:16" s="5" customFormat="1" ht="12.75">
      <c r="B256" s="56"/>
      <c r="C256" s="56"/>
      <c r="D256" s="57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</row>
    <row r="257" spans="2:16" s="5" customFormat="1" ht="12.75">
      <c r="B257" s="56"/>
      <c r="C257" s="56"/>
      <c r="D257" s="57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</row>
    <row r="258" spans="2:16" s="5" customFormat="1" ht="12.75">
      <c r="B258" s="56"/>
      <c r="C258" s="56"/>
      <c r="D258" s="57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</row>
    <row r="259" spans="2:16" s="5" customFormat="1" ht="12.75">
      <c r="B259" s="56"/>
      <c r="C259" s="56"/>
      <c r="D259" s="57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</row>
    <row r="260" spans="2:16" s="5" customFormat="1" ht="12.75">
      <c r="B260" s="56"/>
      <c r="C260" s="56"/>
      <c r="D260" s="57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</row>
    <row r="261" spans="2:16" s="5" customFormat="1" ht="12.75">
      <c r="B261" s="56"/>
      <c r="C261" s="56"/>
      <c r="D261" s="57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</row>
    <row r="262" spans="2:16" s="5" customFormat="1" ht="12.75">
      <c r="B262" s="56"/>
      <c r="C262" s="56"/>
      <c r="D262" s="57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</row>
    <row r="263" spans="2:16" s="5" customFormat="1" ht="12.75">
      <c r="B263" s="56"/>
      <c r="C263" s="56"/>
      <c r="D263" s="57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</row>
    <row r="264" spans="2:16" s="5" customFormat="1" ht="12.75">
      <c r="B264" s="56"/>
      <c r="C264" s="56"/>
      <c r="D264" s="57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</row>
    <row r="265" spans="2:16" s="5" customFormat="1" ht="12.75">
      <c r="B265" s="56"/>
      <c r="C265" s="56"/>
      <c r="D265" s="57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</row>
    <row r="266" spans="2:16" s="5" customFormat="1" ht="12.75">
      <c r="B266" s="56"/>
      <c r="C266" s="56"/>
      <c r="D266" s="57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</row>
    <row r="267" spans="2:16" s="5" customFormat="1" ht="12.75">
      <c r="B267" s="56"/>
      <c r="C267" s="56"/>
      <c r="D267" s="57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</row>
    <row r="268" spans="2:16" s="5" customFormat="1" ht="12.75">
      <c r="B268" s="56"/>
      <c r="C268" s="56"/>
      <c r="D268" s="57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</row>
    <row r="269" spans="2:16" s="5" customFormat="1" ht="12.75">
      <c r="B269" s="56"/>
      <c r="C269" s="56"/>
      <c r="D269" s="57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</row>
    <row r="270" spans="2:16" s="5" customFormat="1" ht="12.75">
      <c r="B270" s="56"/>
      <c r="C270" s="56"/>
      <c r="D270" s="57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</row>
    <row r="271" spans="2:16" s="5" customFormat="1" ht="12.75">
      <c r="B271" s="56"/>
      <c r="C271" s="56"/>
      <c r="D271" s="57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</row>
    <row r="272" spans="2:16" s="5" customFormat="1" ht="12.75">
      <c r="B272" s="56"/>
      <c r="C272" s="56"/>
      <c r="D272" s="57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</row>
    <row r="273" spans="2:16" s="5" customFormat="1" ht="12.75">
      <c r="B273" s="56"/>
      <c r="C273" s="56"/>
      <c r="D273" s="57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</row>
    <row r="274" spans="2:16" s="5" customFormat="1" ht="12.75">
      <c r="B274" s="56"/>
      <c r="C274" s="56"/>
      <c r="D274" s="57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</row>
    <row r="275" spans="2:16" s="5" customFormat="1" ht="12.75">
      <c r="B275" s="56"/>
      <c r="C275" s="56"/>
      <c r="D275" s="57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</row>
    <row r="276" spans="2:16" s="5" customFormat="1" ht="12.75">
      <c r="B276" s="56"/>
      <c r="C276" s="56"/>
      <c r="D276" s="57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</row>
    <row r="277" spans="2:16" s="5" customFormat="1" ht="12.75">
      <c r="B277" s="56"/>
      <c r="C277" s="56"/>
      <c r="D277" s="57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</row>
    <row r="278" spans="2:16" s="5" customFormat="1" ht="12.75">
      <c r="B278" s="56"/>
      <c r="C278" s="56"/>
      <c r="D278" s="57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</row>
    <row r="279" spans="2:16" s="5" customFormat="1" ht="12.75">
      <c r="B279" s="56"/>
      <c r="C279" s="56"/>
      <c r="D279" s="57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</row>
    <row r="280" spans="2:16" s="5" customFormat="1" ht="12.75">
      <c r="B280" s="56"/>
      <c r="C280" s="56"/>
      <c r="D280" s="57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</row>
    <row r="281" spans="2:16" s="5" customFormat="1" ht="12.75">
      <c r="B281" s="56"/>
      <c r="C281" s="56"/>
      <c r="D281" s="57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</row>
    <row r="282" spans="2:16" s="5" customFormat="1" ht="12.75">
      <c r="B282" s="56"/>
      <c r="C282" s="56"/>
      <c r="D282" s="57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</row>
    <row r="283" spans="2:16" s="5" customFormat="1" ht="12.75">
      <c r="B283" s="56"/>
      <c r="C283" s="56"/>
      <c r="D283" s="57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</row>
    <row r="284" spans="2:16" s="5" customFormat="1" ht="12.75">
      <c r="B284" s="56"/>
      <c r="C284" s="56"/>
      <c r="D284" s="57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</row>
    <row r="285" spans="2:16" s="5" customFormat="1" ht="12.75">
      <c r="B285" s="56"/>
      <c r="C285" s="56"/>
      <c r="D285" s="57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</row>
    <row r="286" spans="2:16" s="5" customFormat="1" ht="12.75">
      <c r="B286" s="56"/>
      <c r="C286" s="56"/>
      <c r="D286" s="57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</row>
    <row r="287" spans="2:16" s="5" customFormat="1" ht="12.75">
      <c r="B287" s="56"/>
      <c r="C287" s="56"/>
      <c r="D287" s="57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</row>
    <row r="288" spans="2:16" s="5" customFormat="1" ht="12.75">
      <c r="B288" s="56"/>
      <c r="C288" s="56"/>
      <c r="D288" s="57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</row>
    <row r="289" spans="2:16" s="5" customFormat="1" ht="12.75">
      <c r="B289" s="56"/>
      <c r="C289" s="56"/>
      <c r="D289" s="57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</row>
    <row r="290" spans="2:16" s="5" customFormat="1" ht="12.75">
      <c r="B290" s="56"/>
      <c r="C290" s="56"/>
      <c r="D290" s="57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</row>
    <row r="291" spans="2:16" s="5" customFormat="1" ht="12.75">
      <c r="B291" s="56"/>
      <c r="C291" s="56"/>
      <c r="D291" s="57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</row>
    <row r="292" spans="2:16" s="5" customFormat="1" ht="12.75">
      <c r="B292" s="56"/>
      <c r="C292" s="56"/>
      <c r="D292" s="57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</row>
    <row r="293" spans="2:16" s="5" customFormat="1" ht="12.75">
      <c r="B293" s="56"/>
      <c r="C293" s="56"/>
      <c r="D293" s="57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</row>
    <row r="294" spans="2:16" s="5" customFormat="1" ht="12.75">
      <c r="B294" s="56"/>
      <c r="C294" s="56"/>
      <c r="D294" s="57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</row>
    <row r="295" spans="2:16" s="5" customFormat="1" ht="12.75">
      <c r="B295" s="56"/>
      <c r="C295" s="56"/>
      <c r="D295" s="57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</row>
    <row r="296" spans="2:16" s="5" customFormat="1" ht="12.75">
      <c r="B296" s="56"/>
      <c r="C296" s="56"/>
      <c r="D296" s="57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</row>
    <row r="297" spans="2:16" s="5" customFormat="1" ht="12.75">
      <c r="B297" s="56"/>
      <c r="C297" s="56"/>
      <c r="D297" s="57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</row>
    <row r="298" spans="2:16" s="5" customFormat="1" ht="12.75">
      <c r="B298" s="56"/>
      <c r="C298" s="56"/>
      <c r="D298" s="57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</row>
    <row r="299" spans="2:16" s="5" customFormat="1" ht="12.75">
      <c r="B299" s="56"/>
      <c r="C299" s="56"/>
      <c r="D299" s="57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</row>
    <row r="300" spans="2:16" s="5" customFormat="1" ht="12.75">
      <c r="B300" s="56"/>
      <c r="C300" s="56"/>
      <c r="D300" s="57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</row>
    <row r="301" spans="2:16" s="5" customFormat="1" ht="12.75">
      <c r="B301" s="56"/>
      <c r="C301" s="56"/>
      <c r="D301" s="57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</row>
    <row r="302" spans="2:16" s="5" customFormat="1" ht="12.75">
      <c r="B302" s="56"/>
      <c r="C302" s="56"/>
      <c r="D302" s="57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</row>
    <row r="303" spans="2:16" s="5" customFormat="1" ht="12.75">
      <c r="B303" s="56"/>
      <c r="C303" s="56"/>
      <c r="D303" s="57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</row>
    <row r="304" spans="2:16" s="5" customFormat="1" ht="12.75">
      <c r="B304" s="56"/>
      <c r="C304" s="56"/>
      <c r="D304" s="57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</row>
    <row r="305" spans="2:16" s="5" customFormat="1" ht="12.75">
      <c r="B305" s="56"/>
      <c r="C305" s="56"/>
      <c r="D305" s="57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</row>
    <row r="306" spans="2:16" s="5" customFormat="1" ht="12.75">
      <c r="B306" s="56"/>
      <c r="C306" s="56"/>
      <c r="D306" s="57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</row>
    <row r="307" spans="2:4" s="5" customFormat="1" ht="12.75">
      <c r="B307" s="56"/>
      <c r="C307" s="56"/>
      <c r="D307" s="57"/>
    </row>
    <row r="308" spans="2:4" s="5" customFormat="1" ht="12.75">
      <c r="B308" s="56"/>
      <c r="C308" s="56"/>
      <c r="D308" s="57"/>
    </row>
    <row r="309" spans="2:4" s="5" customFormat="1" ht="12.75">
      <c r="B309" s="56"/>
      <c r="C309" s="56"/>
      <c r="D309" s="57"/>
    </row>
    <row r="310" spans="2:4" s="5" customFormat="1" ht="12.75">
      <c r="B310" s="56"/>
      <c r="C310" s="56"/>
      <c r="D310" s="57"/>
    </row>
    <row r="311" spans="2:4" s="5" customFormat="1" ht="12.75">
      <c r="B311" s="56"/>
      <c r="C311" s="56"/>
      <c r="D311" s="57"/>
    </row>
    <row r="312" spans="2:4" s="5" customFormat="1" ht="12.75">
      <c r="B312" s="56"/>
      <c r="C312" s="56"/>
      <c r="D312" s="57"/>
    </row>
    <row r="313" spans="2:4" s="5" customFormat="1" ht="12.75">
      <c r="B313" s="56"/>
      <c r="C313" s="56"/>
      <c r="D313" s="57"/>
    </row>
    <row r="314" spans="2:4" s="5" customFormat="1" ht="12.75">
      <c r="B314" s="56"/>
      <c r="C314" s="56"/>
      <c r="D314" s="57"/>
    </row>
    <row r="315" spans="2:4" s="5" customFormat="1" ht="12.75">
      <c r="B315" s="56"/>
      <c r="C315" s="56"/>
      <c r="D315" s="57"/>
    </row>
    <row r="316" spans="2:4" s="5" customFormat="1" ht="12.75">
      <c r="B316" s="56"/>
      <c r="C316" s="56"/>
      <c r="D316" s="57"/>
    </row>
    <row r="317" spans="2:4" s="5" customFormat="1" ht="12.75">
      <c r="B317" s="56"/>
      <c r="C317" s="56"/>
      <c r="D317" s="57"/>
    </row>
    <row r="318" spans="2:4" s="5" customFormat="1" ht="12.75">
      <c r="B318" s="56"/>
      <c r="C318" s="56"/>
      <c r="D318" s="57"/>
    </row>
    <row r="319" spans="2:4" s="5" customFormat="1" ht="12.75">
      <c r="B319" s="56"/>
      <c r="C319" s="56"/>
      <c r="D319" s="57"/>
    </row>
    <row r="320" spans="2:4" s="5" customFormat="1" ht="12.75">
      <c r="B320" s="56"/>
      <c r="C320" s="56"/>
      <c r="D320" s="57"/>
    </row>
    <row r="321" spans="2:4" s="5" customFormat="1" ht="12.75">
      <c r="B321" s="56"/>
      <c r="C321" s="56"/>
      <c r="D321" s="57"/>
    </row>
    <row r="322" spans="2:4" s="5" customFormat="1" ht="12.75">
      <c r="B322" s="56"/>
      <c r="C322" s="56"/>
      <c r="D322" s="57"/>
    </row>
    <row r="323" spans="2:4" s="5" customFormat="1" ht="12.75">
      <c r="B323" s="56"/>
      <c r="C323" s="56"/>
      <c r="D323" s="57"/>
    </row>
    <row r="324" spans="2:4" s="5" customFormat="1" ht="12.75">
      <c r="B324" s="56"/>
      <c r="C324" s="56"/>
      <c r="D324" s="57"/>
    </row>
    <row r="325" spans="2:4" s="5" customFormat="1" ht="12.75">
      <c r="B325" s="56"/>
      <c r="C325" s="56"/>
      <c r="D325" s="57"/>
    </row>
    <row r="326" spans="2:4" s="5" customFormat="1" ht="12.75">
      <c r="B326" s="56"/>
      <c r="C326" s="56"/>
      <c r="D326" s="57"/>
    </row>
    <row r="327" spans="2:4" s="5" customFormat="1" ht="12.75">
      <c r="B327" s="56"/>
      <c r="C327" s="56"/>
      <c r="D327" s="57"/>
    </row>
    <row r="328" spans="2:4" s="5" customFormat="1" ht="12.75">
      <c r="B328" s="56"/>
      <c r="C328" s="56"/>
      <c r="D328" s="57"/>
    </row>
    <row r="329" spans="2:4" s="5" customFormat="1" ht="12.75">
      <c r="B329" s="56"/>
      <c r="C329" s="56"/>
      <c r="D329" s="57"/>
    </row>
    <row r="330" spans="2:4" s="5" customFormat="1" ht="12.75">
      <c r="B330" s="56"/>
      <c r="C330" s="56"/>
      <c r="D330" s="57"/>
    </row>
    <row r="331" spans="2:4" s="5" customFormat="1" ht="12.75">
      <c r="B331" s="56"/>
      <c r="C331" s="56"/>
      <c r="D331" s="57"/>
    </row>
    <row r="332" spans="2:4" s="5" customFormat="1" ht="12.75">
      <c r="B332" s="56"/>
      <c r="C332" s="56"/>
      <c r="D332" s="57"/>
    </row>
    <row r="333" spans="2:4" s="5" customFormat="1" ht="12.75">
      <c r="B333" s="56"/>
      <c r="C333" s="56"/>
      <c r="D333" s="57"/>
    </row>
    <row r="334" spans="2:4" s="5" customFormat="1" ht="12.75">
      <c r="B334" s="56"/>
      <c r="C334" s="56"/>
      <c r="D334" s="57"/>
    </row>
    <row r="335" spans="2:4" s="5" customFormat="1" ht="12.75">
      <c r="B335" s="56"/>
      <c r="C335" s="56"/>
      <c r="D335" s="57"/>
    </row>
    <row r="336" spans="2:4" s="5" customFormat="1" ht="12.75">
      <c r="B336" s="56"/>
      <c r="C336" s="56"/>
      <c r="D336" s="57"/>
    </row>
    <row r="337" spans="2:4" s="5" customFormat="1" ht="12.75">
      <c r="B337" s="56"/>
      <c r="C337" s="56"/>
      <c r="D337" s="57"/>
    </row>
    <row r="338" spans="2:4" s="5" customFormat="1" ht="12.75">
      <c r="B338" s="56"/>
      <c r="C338" s="56"/>
      <c r="D338" s="57"/>
    </row>
    <row r="339" spans="2:4" s="5" customFormat="1" ht="12.75">
      <c r="B339" s="56"/>
      <c r="C339" s="56"/>
      <c r="D339" s="57"/>
    </row>
    <row r="340" spans="2:4" s="5" customFormat="1" ht="12.75">
      <c r="B340" s="56"/>
      <c r="C340" s="56"/>
      <c r="D340" s="57"/>
    </row>
    <row r="341" spans="2:4" s="5" customFormat="1" ht="12.75">
      <c r="B341" s="56"/>
      <c r="C341" s="56"/>
      <c r="D341" s="57"/>
    </row>
    <row r="342" spans="2:4" s="5" customFormat="1" ht="12.75">
      <c r="B342" s="56"/>
      <c r="C342" s="56"/>
      <c r="D342" s="57"/>
    </row>
    <row r="343" spans="2:4" s="5" customFormat="1" ht="12.75">
      <c r="B343" s="56"/>
      <c r="C343" s="56"/>
      <c r="D343" s="57"/>
    </row>
    <row r="344" spans="2:4" s="5" customFormat="1" ht="12.75">
      <c r="B344" s="56"/>
      <c r="C344" s="56"/>
      <c r="D344" s="57"/>
    </row>
    <row r="345" spans="2:4" s="5" customFormat="1" ht="12.75">
      <c r="B345" s="56"/>
      <c r="C345" s="56"/>
      <c r="D345" s="57"/>
    </row>
    <row r="346" spans="2:4" s="5" customFormat="1" ht="12.75">
      <c r="B346" s="56"/>
      <c r="C346" s="56"/>
      <c r="D346" s="57"/>
    </row>
    <row r="347" spans="2:4" s="5" customFormat="1" ht="12.75">
      <c r="B347" s="56"/>
      <c r="C347" s="56"/>
      <c r="D347" s="57"/>
    </row>
    <row r="348" spans="2:4" s="5" customFormat="1" ht="12.75">
      <c r="B348" s="56"/>
      <c r="C348" s="56"/>
      <c r="D348" s="57"/>
    </row>
    <row r="349" spans="2:4" s="5" customFormat="1" ht="12.75">
      <c r="B349" s="56"/>
      <c r="C349" s="56"/>
      <c r="D349" s="57"/>
    </row>
    <row r="350" spans="2:4" s="5" customFormat="1" ht="12.75">
      <c r="B350" s="56"/>
      <c r="C350" s="56"/>
      <c r="D350" s="57"/>
    </row>
    <row r="351" spans="2:4" s="5" customFormat="1" ht="12.75">
      <c r="B351" s="56"/>
      <c r="C351" s="56"/>
      <c r="D351" s="57"/>
    </row>
    <row r="352" spans="2:4" s="5" customFormat="1" ht="12.75">
      <c r="B352" s="56"/>
      <c r="C352" s="56"/>
      <c r="D352" s="57"/>
    </row>
    <row r="353" spans="2:4" s="5" customFormat="1" ht="12.75">
      <c r="B353" s="56"/>
      <c r="C353" s="56"/>
      <c r="D353" s="57"/>
    </row>
    <row r="354" spans="2:4" s="5" customFormat="1" ht="12.75">
      <c r="B354" s="56"/>
      <c r="C354" s="56"/>
      <c r="D354" s="57"/>
    </row>
    <row r="355" spans="2:4" s="5" customFormat="1" ht="12.75">
      <c r="B355" s="56"/>
      <c r="C355" s="56"/>
      <c r="D355" s="57"/>
    </row>
    <row r="356" spans="2:4" s="5" customFormat="1" ht="12.75">
      <c r="B356" s="56"/>
      <c r="C356" s="56"/>
      <c r="D356" s="57"/>
    </row>
    <row r="357" spans="2:4" s="5" customFormat="1" ht="12.75">
      <c r="B357" s="56"/>
      <c r="C357" s="56"/>
      <c r="D357" s="57"/>
    </row>
    <row r="358" spans="2:4" s="5" customFormat="1" ht="12.75">
      <c r="B358" s="56"/>
      <c r="C358" s="56"/>
      <c r="D358" s="57"/>
    </row>
    <row r="359" spans="2:4" s="5" customFormat="1" ht="12.75">
      <c r="B359" s="56"/>
      <c r="C359" s="56"/>
      <c r="D359" s="57"/>
    </row>
    <row r="360" spans="2:4" s="5" customFormat="1" ht="12.75">
      <c r="B360" s="56"/>
      <c r="C360" s="56"/>
      <c r="D360" s="57"/>
    </row>
    <row r="361" spans="2:4" s="5" customFormat="1" ht="12.75">
      <c r="B361" s="56"/>
      <c r="C361" s="56"/>
      <c r="D361" s="57"/>
    </row>
    <row r="362" spans="2:4" s="5" customFormat="1" ht="12.75">
      <c r="B362" s="56"/>
      <c r="C362" s="56"/>
      <c r="D362" s="57"/>
    </row>
    <row r="363" spans="2:4" s="5" customFormat="1" ht="12.75">
      <c r="B363" s="56"/>
      <c r="C363" s="56"/>
      <c r="D363" s="57"/>
    </row>
    <row r="364" spans="2:4" s="5" customFormat="1" ht="12.75">
      <c r="B364" s="56"/>
      <c r="C364" s="56"/>
      <c r="D364" s="57"/>
    </row>
    <row r="365" spans="2:4" s="5" customFormat="1" ht="12.75">
      <c r="B365" s="56"/>
      <c r="C365" s="56"/>
      <c r="D365" s="57"/>
    </row>
    <row r="366" spans="2:4" s="5" customFormat="1" ht="12.75">
      <c r="B366" s="56"/>
      <c r="C366" s="56"/>
      <c r="D366" s="57"/>
    </row>
    <row r="367" spans="2:4" s="5" customFormat="1" ht="12.75">
      <c r="B367" s="56"/>
      <c r="C367" s="56"/>
      <c r="D367" s="57"/>
    </row>
    <row r="368" spans="2:4" s="5" customFormat="1" ht="12.75">
      <c r="B368" s="56"/>
      <c r="C368" s="56"/>
      <c r="D368" s="57"/>
    </row>
    <row r="369" spans="2:4" s="5" customFormat="1" ht="12.75">
      <c r="B369" s="56"/>
      <c r="C369" s="56"/>
      <c r="D369" s="57"/>
    </row>
    <row r="370" spans="2:4" s="5" customFormat="1" ht="12.75">
      <c r="B370" s="56"/>
      <c r="C370" s="56"/>
      <c r="D370" s="57"/>
    </row>
    <row r="371" spans="2:4" s="5" customFormat="1" ht="12.75">
      <c r="B371" s="56"/>
      <c r="C371" s="56"/>
      <c r="D371" s="57"/>
    </row>
    <row r="372" spans="2:4" s="5" customFormat="1" ht="12.75">
      <c r="B372" s="56"/>
      <c r="C372" s="56"/>
      <c r="D372" s="57"/>
    </row>
    <row r="373" spans="2:4" s="5" customFormat="1" ht="12.75">
      <c r="B373" s="56"/>
      <c r="C373" s="56"/>
      <c r="D373" s="57"/>
    </row>
    <row r="374" spans="2:4" s="5" customFormat="1" ht="12.75">
      <c r="B374" s="56"/>
      <c r="C374" s="56"/>
      <c r="D374" s="57"/>
    </row>
    <row r="375" spans="2:4" s="5" customFormat="1" ht="12.75">
      <c r="B375" s="56"/>
      <c r="C375" s="56"/>
      <c r="D375" s="57"/>
    </row>
    <row r="376" spans="2:4" s="5" customFormat="1" ht="12.75">
      <c r="B376" s="56"/>
      <c r="C376" s="56"/>
      <c r="D376" s="57"/>
    </row>
    <row r="377" spans="2:4" s="5" customFormat="1" ht="12.75">
      <c r="B377" s="56"/>
      <c r="C377" s="56"/>
      <c r="D377" s="57"/>
    </row>
    <row r="378" spans="2:4" s="5" customFormat="1" ht="12.75">
      <c r="B378" s="56"/>
      <c r="C378" s="56"/>
      <c r="D378" s="57"/>
    </row>
    <row r="379" spans="2:4" s="5" customFormat="1" ht="12.75">
      <c r="B379" s="56"/>
      <c r="C379" s="56"/>
      <c r="D379" s="57"/>
    </row>
    <row r="380" spans="2:4" s="5" customFormat="1" ht="12.75">
      <c r="B380" s="56"/>
      <c r="C380" s="56"/>
      <c r="D380" s="57"/>
    </row>
    <row r="381" spans="2:4" s="5" customFormat="1" ht="12.75">
      <c r="B381" s="56"/>
      <c r="C381" s="56"/>
      <c r="D381" s="57"/>
    </row>
    <row r="382" spans="2:4" s="5" customFormat="1" ht="12.75">
      <c r="B382" s="56"/>
      <c r="C382" s="56"/>
      <c r="D382" s="57"/>
    </row>
    <row r="383" spans="2:4" s="5" customFormat="1" ht="12.75">
      <c r="B383" s="56"/>
      <c r="C383" s="56"/>
      <c r="D383" s="57"/>
    </row>
    <row r="384" spans="2:4" s="5" customFormat="1" ht="12.75">
      <c r="B384" s="56"/>
      <c r="C384" s="56"/>
      <c r="D384" s="57"/>
    </row>
    <row r="385" spans="2:4" s="5" customFormat="1" ht="12.75">
      <c r="B385" s="56"/>
      <c r="C385" s="56"/>
      <c r="D385" s="57"/>
    </row>
    <row r="386" spans="2:4" s="5" customFormat="1" ht="12.75">
      <c r="B386" s="56"/>
      <c r="C386" s="56"/>
      <c r="D386" s="57"/>
    </row>
    <row r="387" spans="2:4" s="5" customFormat="1" ht="12.75">
      <c r="B387" s="56"/>
      <c r="C387" s="56"/>
      <c r="D387" s="57"/>
    </row>
    <row r="388" spans="2:4" s="5" customFormat="1" ht="12.75">
      <c r="B388" s="56"/>
      <c r="C388" s="56"/>
      <c r="D388" s="57"/>
    </row>
    <row r="389" spans="2:4" s="5" customFormat="1" ht="12.75">
      <c r="B389" s="56"/>
      <c r="C389" s="56"/>
      <c r="D389" s="57"/>
    </row>
    <row r="390" spans="2:4" s="5" customFormat="1" ht="12.75">
      <c r="B390" s="56"/>
      <c r="C390" s="56"/>
      <c r="D390" s="57"/>
    </row>
    <row r="391" spans="2:4" s="5" customFormat="1" ht="12.75">
      <c r="B391" s="56"/>
      <c r="C391" s="56"/>
      <c r="D391" s="57"/>
    </row>
    <row r="392" spans="2:4" s="5" customFormat="1" ht="12.75">
      <c r="B392" s="56"/>
      <c r="C392" s="56"/>
      <c r="D392" s="57"/>
    </row>
    <row r="393" spans="2:4" s="5" customFormat="1" ht="12.75">
      <c r="B393" s="56"/>
      <c r="C393" s="56"/>
      <c r="D393" s="57"/>
    </row>
    <row r="394" spans="2:4" s="5" customFormat="1" ht="12.75">
      <c r="B394" s="56"/>
      <c r="C394" s="56"/>
      <c r="D394" s="57"/>
    </row>
    <row r="395" spans="2:4" s="5" customFormat="1" ht="12.75">
      <c r="B395" s="56"/>
      <c r="C395" s="56"/>
      <c r="D395" s="57"/>
    </row>
    <row r="396" spans="2:4" s="5" customFormat="1" ht="12.75">
      <c r="B396" s="56"/>
      <c r="C396" s="56"/>
      <c r="D396" s="57"/>
    </row>
    <row r="397" spans="2:4" s="5" customFormat="1" ht="12.75">
      <c r="B397" s="56"/>
      <c r="C397" s="56"/>
      <c r="D397" s="57"/>
    </row>
    <row r="398" spans="2:4" s="5" customFormat="1" ht="12.75">
      <c r="B398" s="56"/>
      <c r="C398" s="56"/>
      <c r="D398" s="57"/>
    </row>
    <row r="399" spans="2:4" s="5" customFormat="1" ht="12.75">
      <c r="B399" s="56"/>
      <c r="C399" s="56"/>
      <c r="D399" s="57"/>
    </row>
    <row r="400" spans="2:4" s="5" customFormat="1" ht="12.75">
      <c r="B400" s="56"/>
      <c r="C400" s="56"/>
      <c r="D400" s="57"/>
    </row>
    <row r="401" spans="2:4" s="5" customFormat="1" ht="12.75">
      <c r="B401" s="56"/>
      <c r="C401" s="56"/>
      <c r="D401" s="57"/>
    </row>
    <row r="402" spans="2:4" s="5" customFormat="1" ht="12.75">
      <c r="B402" s="56"/>
      <c r="C402" s="56"/>
      <c r="D402" s="57"/>
    </row>
    <row r="403" spans="2:4" s="5" customFormat="1" ht="12.75">
      <c r="B403" s="56"/>
      <c r="C403" s="56"/>
      <c r="D403" s="57"/>
    </row>
    <row r="404" spans="2:4" s="5" customFormat="1" ht="12.75">
      <c r="B404" s="56"/>
      <c r="C404" s="56"/>
      <c r="D404" s="57"/>
    </row>
    <row r="405" spans="2:4" s="5" customFormat="1" ht="12.75">
      <c r="B405" s="56"/>
      <c r="C405" s="56"/>
      <c r="D405" s="57"/>
    </row>
    <row r="406" spans="2:4" s="5" customFormat="1" ht="12.75">
      <c r="B406" s="56"/>
      <c r="C406" s="56"/>
      <c r="D406" s="57"/>
    </row>
    <row r="407" spans="2:4" s="5" customFormat="1" ht="12.75">
      <c r="B407" s="56"/>
      <c r="C407" s="56"/>
      <c r="D407" s="57"/>
    </row>
    <row r="408" spans="2:4" s="5" customFormat="1" ht="12.75">
      <c r="B408" s="56"/>
      <c r="C408" s="56"/>
      <c r="D408" s="57"/>
    </row>
    <row r="409" spans="2:4" s="5" customFormat="1" ht="12.75">
      <c r="B409" s="56"/>
      <c r="C409" s="56"/>
      <c r="D409" s="57"/>
    </row>
    <row r="410" spans="2:4" s="5" customFormat="1" ht="12.75">
      <c r="B410" s="56"/>
      <c r="C410" s="56"/>
      <c r="D410" s="57"/>
    </row>
    <row r="411" spans="2:4" s="5" customFormat="1" ht="12.75">
      <c r="B411" s="56"/>
      <c r="C411" s="56"/>
      <c r="D411" s="57"/>
    </row>
    <row r="412" spans="2:4" s="5" customFormat="1" ht="12.75">
      <c r="B412" s="56"/>
      <c r="C412" s="56"/>
      <c r="D412" s="57"/>
    </row>
    <row r="413" spans="2:4" s="5" customFormat="1" ht="12.75">
      <c r="B413" s="56"/>
      <c r="C413" s="56"/>
      <c r="D413" s="57"/>
    </row>
    <row r="414" spans="2:4" s="5" customFormat="1" ht="12.75">
      <c r="B414" s="56"/>
      <c r="C414" s="56"/>
      <c r="D414" s="57"/>
    </row>
    <row r="415" spans="2:4" s="5" customFormat="1" ht="12.75">
      <c r="B415" s="56"/>
      <c r="C415" s="56"/>
      <c r="D415" s="57"/>
    </row>
    <row r="416" spans="2:4" s="5" customFormat="1" ht="12.75">
      <c r="B416" s="56"/>
      <c r="C416" s="56"/>
      <c r="D416" s="57"/>
    </row>
    <row r="417" spans="2:4" s="5" customFormat="1" ht="12.75">
      <c r="B417" s="56"/>
      <c r="C417" s="56"/>
      <c r="D417" s="57"/>
    </row>
    <row r="418" spans="2:4" s="5" customFormat="1" ht="12.75">
      <c r="B418" s="56"/>
      <c r="C418" s="56"/>
      <c r="D418" s="57"/>
    </row>
    <row r="419" spans="2:4" s="5" customFormat="1" ht="12.75">
      <c r="B419" s="56"/>
      <c r="C419" s="56"/>
      <c r="D419" s="57"/>
    </row>
    <row r="420" spans="2:4" s="5" customFormat="1" ht="12.75">
      <c r="B420" s="56"/>
      <c r="C420" s="56"/>
      <c r="D420" s="57"/>
    </row>
    <row r="421" spans="2:4" s="5" customFormat="1" ht="12.75">
      <c r="B421" s="56"/>
      <c r="C421" s="56"/>
      <c r="D421" s="57"/>
    </row>
    <row r="422" spans="2:4" s="5" customFormat="1" ht="12.75">
      <c r="B422" s="56"/>
      <c r="C422" s="56"/>
      <c r="D422" s="57"/>
    </row>
    <row r="423" spans="2:4" s="5" customFormat="1" ht="12.75">
      <c r="B423" s="56"/>
      <c r="C423" s="56"/>
      <c r="D423" s="57"/>
    </row>
    <row r="424" spans="2:4" s="5" customFormat="1" ht="12.75">
      <c r="B424" s="56"/>
      <c r="C424" s="56"/>
      <c r="D424" s="57"/>
    </row>
    <row r="425" spans="2:4" s="5" customFormat="1" ht="12.75">
      <c r="B425" s="56"/>
      <c r="C425" s="56"/>
      <c r="D425" s="57"/>
    </row>
    <row r="426" spans="2:4" s="5" customFormat="1" ht="12.75">
      <c r="B426" s="56"/>
      <c r="C426" s="56"/>
      <c r="D426" s="57"/>
    </row>
    <row r="427" spans="2:4" s="5" customFormat="1" ht="12.75">
      <c r="B427" s="56"/>
      <c r="C427" s="56"/>
      <c r="D427" s="57"/>
    </row>
    <row r="428" spans="2:4" s="5" customFormat="1" ht="12.75">
      <c r="B428" s="56"/>
      <c r="C428" s="56"/>
      <c r="D428" s="57"/>
    </row>
    <row r="429" spans="2:4" s="5" customFormat="1" ht="12.75">
      <c r="B429" s="56"/>
      <c r="C429" s="56"/>
      <c r="D429" s="57"/>
    </row>
    <row r="430" spans="2:4" s="5" customFormat="1" ht="12.75">
      <c r="B430" s="56"/>
      <c r="C430" s="56"/>
      <c r="D430" s="57"/>
    </row>
    <row r="431" spans="2:4" s="5" customFormat="1" ht="12.75">
      <c r="B431" s="56"/>
      <c r="C431" s="56"/>
      <c r="D431" s="57"/>
    </row>
    <row r="432" spans="2:4" s="5" customFormat="1" ht="12.75">
      <c r="B432" s="56"/>
      <c r="C432" s="56"/>
      <c r="D432" s="57"/>
    </row>
    <row r="433" spans="2:4" s="5" customFormat="1" ht="12.75">
      <c r="B433" s="56"/>
      <c r="C433" s="56"/>
      <c r="D433" s="57"/>
    </row>
    <row r="434" spans="2:4" s="5" customFormat="1" ht="12.75">
      <c r="B434" s="56"/>
      <c r="C434" s="56"/>
      <c r="D434" s="57"/>
    </row>
    <row r="435" spans="2:4" s="5" customFormat="1" ht="12.75">
      <c r="B435" s="56"/>
      <c r="C435" s="56"/>
      <c r="D435" s="57"/>
    </row>
    <row r="436" spans="2:4" s="5" customFormat="1" ht="12.75">
      <c r="B436" s="56"/>
      <c r="C436" s="56"/>
      <c r="D436" s="57"/>
    </row>
    <row r="437" spans="2:4" s="5" customFormat="1" ht="12.75">
      <c r="B437" s="56"/>
      <c r="C437" s="56"/>
      <c r="D437" s="57"/>
    </row>
    <row r="438" spans="2:4" s="5" customFormat="1" ht="12.75">
      <c r="B438" s="56"/>
      <c r="C438" s="56"/>
      <c r="D438" s="57"/>
    </row>
    <row r="439" spans="2:4" s="5" customFormat="1" ht="12.75">
      <c r="B439" s="56"/>
      <c r="C439" s="56"/>
      <c r="D439" s="57"/>
    </row>
    <row r="440" spans="2:4" s="5" customFormat="1" ht="12.75">
      <c r="B440" s="56"/>
      <c r="C440" s="56"/>
      <c r="D440" s="57"/>
    </row>
    <row r="441" spans="2:4" s="5" customFormat="1" ht="12.75">
      <c r="B441" s="56"/>
      <c r="C441" s="56"/>
      <c r="D441" s="57"/>
    </row>
    <row r="442" spans="2:4" s="5" customFormat="1" ht="12.75">
      <c r="B442" s="56"/>
      <c r="C442" s="56"/>
      <c r="D442" s="57"/>
    </row>
    <row r="443" spans="2:4" s="5" customFormat="1" ht="12.75">
      <c r="B443" s="56"/>
      <c r="C443" s="56"/>
      <c r="D443" s="57"/>
    </row>
    <row r="444" spans="2:4" s="5" customFormat="1" ht="12.75">
      <c r="B444" s="56"/>
      <c r="C444" s="56"/>
      <c r="D444" s="57"/>
    </row>
    <row r="445" spans="2:4" s="5" customFormat="1" ht="12.75">
      <c r="B445" s="56"/>
      <c r="C445" s="56"/>
      <c r="D445" s="57"/>
    </row>
    <row r="446" spans="2:4" s="5" customFormat="1" ht="12.75">
      <c r="B446" s="56"/>
      <c r="C446" s="56"/>
      <c r="D446" s="57"/>
    </row>
    <row r="447" spans="2:4" s="5" customFormat="1" ht="12.75">
      <c r="B447" s="56"/>
      <c r="C447" s="56"/>
      <c r="D447" s="57"/>
    </row>
    <row r="448" spans="2:4" s="5" customFormat="1" ht="12.75">
      <c r="B448" s="56"/>
      <c r="C448" s="56"/>
      <c r="D448" s="57"/>
    </row>
    <row r="449" spans="2:4" s="5" customFormat="1" ht="12.75">
      <c r="B449" s="56"/>
      <c r="C449" s="56"/>
      <c r="D449" s="57"/>
    </row>
    <row r="450" spans="2:4" s="5" customFormat="1" ht="12.75">
      <c r="B450" s="56"/>
      <c r="C450" s="56"/>
      <c r="D450" s="57"/>
    </row>
    <row r="451" spans="2:4" s="5" customFormat="1" ht="12.75">
      <c r="B451" s="56"/>
      <c r="C451" s="56"/>
      <c r="D451" s="57"/>
    </row>
    <row r="452" spans="2:4" s="5" customFormat="1" ht="12.75">
      <c r="B452" s="56"/>
      <c r="C452" s="56"/>
      <c r="D452" s="57"/>
    </row>
    <row r="453" spans="2:4" s="5" customFormat="1" ht="12.75">
      <c r="B453" s="56"/>
      <c r="C453" s="56"/>
      <c r="D453" s="57"/>
    </row>
    <row r="454" spans="2:4" s="5" customFormat="1" ht="12.75">
      <c r="B454" s="56"/>
      <c r="C454" s="56"/>
      <c r="D454" s="57"/>
    </row>
    <row r="455" spans="2:4" s="5" customFormat="1" ht="12.75">
      <c r="B455" s="56"/>
      <c r="C455" s="56"/>
      <c r="D455" s="57"/>
    </row>
    <row r="456" spans="2:4" s="5" customFormat="1" ht="12.75">
      <c r="B456" s="56"/>
      <c r="C456" s="56"/>
      <c r="D456" s="57"/>
    </row>
    <row r="457" spans="2:4" s="5" customFormat="1" ht="12.75">
      <c r="B457" s="56"/>
      <c r="C457" s="56"/>
      <c r="D457" s="57"/>
    </row>
    <row r="458" spans="2:4" s="5" customFormat="1" ht="12.75">
      <c r="B458" s="56"/>
      <c r="C458" s="56"/>
      <c r="D458" s="57"/>
    </row>
    <row r="459" spans="2:4" s="5" customFormat="1" ht="12.75">
      <c r="B459" s="56"/>
      <c r="C459" s="56"/>
      <c r="D459" s="57"/>
    </row>
    <row r="460" spans="2:4" s="5" customFormat="1" ht="12.75">
      <c r="B460" s="56"/>
      <c r="C460" s="56"/>
      <c r="D460" s="57"/>
    </row>
    <row r="461" spans="2:4" s="5" customFormat="1" ht="12.75">
      <c r="B461" s="56"/>
      <c r="C461" s="56"/>
      <c r="D461" s="57"/>
    </row>
    <row r="462" spans="2:4" s="5" customFormat="1" ht="12.75">
      <c r="B462" s="56"/>
      <c r="C462" s="56"/>
      <c r="D462" s="57"/>
    </row>
    <row r="463" spans="2:4" s="5" customFormat="1" ht="12.75">
      <c r="B463" s="56"/>
      <c r="C463" s="56"/>
      <c r="D463" s="57"/>
    </row>
    <row r="464" spans="2:4" s="5" customFormat="1" ht="12.75">
      <c r="B464" s="56"/>
      <c r="C464" s="56"/>
      <c r="D464" s="57"/>
    </row>
    <row r="465" spans="2:4" s="5" customFormat="1" ht="12.75">
      <c r="B465" s="56"/>
      <c r="C465" s="56"/>
      <c r="D465" s="57"/>
    </row>
    <row r="466" spans="2:4" s="5" customFormat="1" ht="12.75">
      <c r="B466" s="56"/>
      <c r="C466" s="56"/>
      <c r="D466" s="57"/>
    </row>
    <row r="467" spans="2:4" s="5" customFormat="1" ht="12.75">
      <c r="B467" s="56"/>
      <c r="C467" s="56"/>
      <c r="D467" s="57"/>
    </row>
    <row r="468" spans="2:4" s="5" customFormat="1" ht="12.75">
      <c r="B468" s="56"/>
      <c r="C468" s="56"/>
      <c r="D468" s="57"/>
    </row>
    <row r="469" spans="2:4" s="5" customFormat="1" ht="12.75">
      <c r="B469" s="56"/>
      <c r="C469" s="56"/>
      <c r="D469" s="57"/>
    </row>
    <row r="470" spans="2:4" s="5" customFormat="1" ht="12.75">
      <c r="B470" s="56"/>
      <c r="C470" s="56"/>
      <c r="D470" s="57"/>
    </row>
    <row r="471" spans="2:4" s="5" customFormat="1" ht="12.75">
      <c r="B471" s="56"/>
      <c r="C471" s="56"/>
      <c r="D471" s="57"/>
    </row>
    <row r="472" spans="2:4" s="5" customFormat="1" ht="12.75">
      <c r="B472" s="56"/>
      <c r="C472" s="56"/>
      <c r="D472" s="57"/>
    </row>
    <row r="473" spans="2:4" s="5" customFormat="1" ht="12.75">
      <c r="B473" s="56"/>
      <c r="C473" s="56"/>
      <c r="D473" s="57"/>
    </row>
    <row r="474" spans="2:4" s="5" customFormat="1" ht="12.75">
      <c r="B474" s="56"/>
      <c r="C474" s="56"/>
      <c r="D474" s="57"/>
    </row>
    <row r="475" spans="2:4" s="5" customFormat="1" ht="12.75">
      <c r="B475" s="56"/>
      <c r="C475" s="56"/>
      <c r="D475" s="57"/>
    </row>
    <row r="476" spans="2:4" s="5" customFormat="1" ht="12.75">
      <c r="B476" s="56"/>
      <c r="C476" s="56"/>
      <c r="D476" s="57"/>
    </row>
    <row r="477" spans="2:4" s="5" customFormat="1" ht="12.75">
      <c r="B477" s="56"/>
      <c r="C477" s="56"/>
      <c r="D477" s="57"/>
    </row>
    <row r="478" spans="2:4" s="5" customFormat="1" ht="12.75">
      <c r="B478" s="56"/>
      <c r="C478" s="56"/>
      <c r="D478" s="57"/>
    </row>
    <row r="479" spans="2:4" s="5" customFormat="1" ht="12.75">
      <c r="B479" s="56"/>
      <c r="C479" s="56"/>
      <c r="D479" s="57"/>
    </row>
    <row r="480" spans="2:4" s="5" customFormat="1" ht="12.75">
      <c r="B480" s="56"/>
      <c r="C480" s="56"/>
      <c r="D480" s="57"/>
    </row>
    <row r="481" spans="2:4" s="5" customFormat="1" ht="12.75">
      <c r="B481" s="56"/>
      <c r="C481" s="56"/>
      <c r="D481" s="57"/>
    </row>
    <row r="482" spans="2:4" s="5" customFormat="1" ht="12.75">
      <c r="B482" s="56"/>
      <c r="C482" s="56"/>
      <c r="D482" s="57"/>
    </row>
    <row r="483" spans="2:4" s="5" customFormat="1" ht="12.75">
      <c r="B483" s="56"/>
      <c r="C483" s="56"/>
      <c r="D483" s="57"/>
    </row>
    <row r="484" spans="2:4" s="5" customFormat="1" ht="12.75">
      <c r="B484" s="56"/>
      <c r="C484" s="56"/>
      <c r="D484" s="57"/>
    </row>
    <row r="485" spans="2:4" s="5" customFormat="1" ht="12.75">
      <c r="B485" s="56"/>
      <c r="C485" s="56"/>
      <c r="D485" s="57"/>
    </row>
    <row r="486" spans="2:4" s="5" customFormat="1" ht="12.75">
      <c r="B486" s="56"/>
      <c r="C486" s="56"/>
      <c r="D486" s="57"/>
    </row>
    <row r="487" spans="2:4" s="5" customFormat="1" ht="12.75">
      <c r="B487" s="56"/>
      <c r="C487" s="56"/>
      <c r="D487" s="57"/>
    </row>
    <row r="488" spans="2:4" s="5" customFormat="1" ht="12.75">
      <c r="B488" s="56"/>
      <c r="C488" s="56"/>
      <c r="D488" s="57"/>
    </row>
    <row r="489" spans="2:4" s="5" customFormat="1" ht="12.75">
      <c r="B489" s="56"/>
      <c r="C489" s="56"/>
      <c r="D489" s="57"/>
    </row>
    <row r="490" spans="2:4" s="5" customFormat="1" ht="12.75">
      <c r="B490" s="56"/>
      <c r="C490" s="56"/>
      <c r="D490" s="57"/>
    </row>
    <row r="491" spans="2:4" s="5" customFormat="1" ht="12.75">
      <c r="B491" s="56"/>
      <c r="C491" s="56"/>
      <c r="D491" s="57"/>
    </row>
    <row r="492" spans="2:4" s="5" customFormat="1" ht="12.75">
      <c r="B492" s="56"/>
      <c r="C492" s="56"/>
      <c r="D492" s="57"/>
    </row>
    <row r="493" spans="2:4" s="5" customFormat="1" ht="12.75">
      <c r="B493" s="56"/>
      <c r="C493" s="56"/>
      <c r="D493" s="57"/>
    </row>
    <row r="494" spans="2:4" s="5" customFormat="1" ht="12.75">
      <c r="B494" s="56"/>
      <c r="C494" s="56"/>
      <c r="D494" s="57"/>
    </row>
    <row r="495" spans="2:4" s="5" customFormat="1" ht="12.75">
      <c r="B495" s="56"/>
      <c r="C495" s="56"/>
      <c r="D495" s="57"/>
    </row>
    <row r="496" spans="2:4" s="5" customFormat="1" ht="12.75">
      <c r="B496" s="56"/>
      <c r="C496" s="56"/>
      <c r="D496" s="57"/>
    </row>
    <row r="497" spans="2:4" s="5" customFormat="1" ht="12.75">
      <c r="B497" s="56"/>
      <c r="C497" s="56"/>
      <c r="D497" s="57"/>
    </row>
    <row r="498" spans="2:4" s="5" customFormat="1" ht="12.75">
      <c r="B498" s="56"/>
      <c r="C498" s="56"/>
      <c r="D498" s="57"/>
    </row>
    <row r="499" spans="2:4" s="5" customFormat="1" ht="12.75">
      <c r="B499" s="56"/>
      <c r="C499" s="56"/>
      <c r="D499" s="57"/>
    </row>
    <row r="500" spans="2:4" s="5" customFormat="1" ht="12.75">
      <c r="B500" s="56"/>
      <c r="C500" s="56"/>
      <c r="D500" s="57"/>
    </row>
    <row r="501" spans="2:4" s="5" customFormat="1" ht="12.75">
      <c r="B501" s="56"/>
      <c r="C501" s="56"/>
      <c r="D501" s="57"/>
    </row>
    <row r="502" spans="2:4" s="5" customFormat="1" ht="12.75">
      <c r="B502" s="56"/>
      <c r="C502" s="56"/>
      <c r="D502" s="57"/>
    </row>
    <row r="503" spans="2:4" s="5" customFormat="1" ht="12.75">
      <c r="B503" s="56"/>
      <c r="C503" s="56"/>
      <c r="D503" s="57"/>
    </row>
    <row r="504" spans="2:4" s="5" customFormat="1" ht="12.75">
      <c r="B504" s="56"/>
      <c r="C504" s="56"/>
      <c r="D504" s="57"/>
    </row>
    <row r="505" spans="2:4" s="5" customFormat="1" ht="12.75">
      <c r="B505" s="56"/>
      <c r="C505" s="56"/>
      <c r="D505" s="57"/>
    </row>
    <row r="506" spans="2:4" s="5" customFormat="1" ht="12.75">
      <c r="B506" s="56"/>
      <c r="C506" s="56"/>
      <c r="D506" s="57"/>
    </row>
    <row r="507" spans="2:4" s="5" customFormat="1" ht="12.75">
      <c r="B507" s="56"/>
      <c r="C507" s="56"/>
      <c r="D507" s="57"/>
    </row>
    <row r="508" spans="2:4" s="5" customFormat="1" ht="12.75">
      <c r="B508" s="56"/>
      <c r="C508" s="56"/>
      <c r="D508" s="57"/>
    </row>
    <row r="509" spans="2:4" s="5" customFormat="1" ht="12.75">
      <c r="B509" s="56"/>
      <c r="C509" s="56"/>
      <c r="D509" s="57"/>
    </row>
    <row r="510" spans="2:4" s="5" customFormat="1" ht="12.75">
      <c r="B510" s="56"/>
      <c r="C510" s="56"/>
      <c r="D510" s="57"/>
    </row>
    <row r="511" spans="2:4" s="5" customFormat="1" ht="12.75">
      <c r="B511" s="56"/>
      <c r="C511" s="56"/>
      <c r="D511" s="57"/>
    </row>
    <row r="512" spans="2:4" s="5" customFormat="1" ht="12.75">
      <c r="B512" s="56"/>
      <c r="C512" s="56"/>
      <c r="D512" s="57"/>
    </row>
    <row r="513" spans="2:4" s="5" customFormat="1" ht="12.75">
      <c r="B513" s="56"/>
      <c r="C513" s="56"/>
      <c r="D513" s="57"/>
    </row>
    <row r="514" spans="2:4" s="5" customFormat="1" ht="12.75">
      <c r="B514" s="56"/>
      <c r="C514" s="56"/>
      <c r="D514" s="57"/>
    </row>
    <row r="515" spans="2:4" s="5" customFormat="1" ht="12.75">
      <c r="B515" s="56"/>
      <c r="C515" s="56"/>
      <c r="D515" s="57"/>
    </row>
    <row r="516" spans="2:4" s="5" customFormat="1" ht="12.75">
      <c r="B516" s="56"/>
      <c r="C516" s="56"/>
      <c r="D516" s="57"/>
    </row>
    <row r="517" spans="2:4" s="5" customFormat="1" ht="12.75">
      <c r="B517" s="56"/>
      <c r="C517" s="56"/>
      <c r="D517" s="57"/>
    </row>
    <row r="518" spans="2:4" s="5" customFormat="1" ht="12.75">
      <c r="B518" s="56"/>
      <c r="C518" s="56"/>
      <c r="D518" s="57"/>
    </row>
    <row r="519" spans="2:4" s="5" customFormat="1" ht="12.75">
      <c r="B519" s="56"/>
      <c r="C519" s="56"/>
      <c r="D519" s="57"/>
    </row>
    <row r="520" spans="2:4" s="5" customFormat="1" ht="12.75">
      <c r="B520" s="56"/>
      <c r="C520" s="56"/>
      <c r="D520" s="57"/>
    </row>
    <row r="521" spans="2:4" s="5" customFormat="1" ht="12.75">
      <c r="B521" s="56"/>
      <c r="C521" s="56"/>
      <c r="D521" s="57"/>
    </row>
    <row r="522" spans="2:4" s="5" customFormat="1" ht="12.75">
      <c r="B522" s="56"/>
      <c r="C522" s="56"/>
      <c r="D522" s="57"/>
    </row>
    <row r="523" spans="2:4" s="5" customFormat="1" ht="12.75">
      <c r="B523" s="56"/>
      <c r="C523" s="56"/>
      <c r="D523" s="57"/>
    </row>
    <row r="524" spans="2:4" s="5" customFormat="1" ht="12.75">
      <c r="B524" s="56"/>
      <c r="C524" s="56"/>
      <c r="D524" s="57"/>
    </row>
    <row r="525" spans="2:4" s="5" customFormat="1" ht="12.75">
      <c r="B525" s="56"/>
      <c r="C525" s="56"/>
      <c r="D525" s="57"/>
    </row>
    <row r="526" spans="2:4" s="5" customFormat="1" ht="12.75">
      <c r="B526" s="56"/>
      <c r="C526" s="56"/>
      <c r="D526" s="57"/>
    </row>
    <row r="527" spans="2:4" s="5" customFormat="1" ht="12.75">
      <c r="B527" s="56"/>
      <c r="C527" s="56"/>
      <c r="D527" s="57"/>
    </row>
    <row r="528" spans="2:4" s="5" customFormat="1" ht="12.75">
      <c r="B528" s="56"/>
      <c r="C528" s="56"/>
      <c r="D528" s="57"/>
    </row>
    <row r="529" spans="2:4" s="5" customFormat="1" ht="12.75">
      <c r="B529" s="56"/>
      <c r="C529" s="56"/>
      <c r="D529" s="57"/>
    </row>
    <row r="530" spans="2:4" s="5" customFormat="1" ht="12.75">
      <c r="B530" s="56"/>
      <c r="C530" s="56"/>
      <c r="D530" s="57"/>
    </row>
    <row r="531" spans="2:4" s="5" customFormat="1" ht="12.75">
      <c r="B531" s="56"/>
      <c r="C531" s="56"/>
      <c r="D531" s="57"/>
    </row>
    <row r="532" spans="2:4" s="5" customFormat="1" ht="12.75">
      <c r="B532" s="56"/>
      <c r="C532" s="56"/>
      <c r="D532" s="57"/>
    </row>
    <row r="533" spans="2:4" s="5" customFormat="1" ht="12.75">
      <c r="B533" s="56"/>
      <c r="C533" s="56"/>
      <c r="D533" s="57"/>
    </row>
    <row r="534" spans="2:4" s="5" customFormat="1" ht="12.75">
      <c r="B534" s="56"/>
      <c r="C534" s="56"/>
      <c r="D534" s="57"/>
    </row>
    <row r="535" spans="2:4" s="5" customFormat="1" ht="12.75">
      <c r="B535" s="56"/>
      <c r="C535" s="56"/>
      <c r="D535" s="57"/>
    </row>
    <row r="536" spans="2:4" s="5" customFormat="1" ht="12.75">
      <c r="B536" s="56"/>
      <c r="C536" s="56"/>
      <c r="D536" s="57"/>
    </row>
    <row r="537" spans="2:4" s="5" customFormat="1" ht="12.75">
      <c r="B537" s="56"/>
      <c r="C537" s="56"/>
      <c r="D537" s="57"/>
    </row>
    <row r="538" spans="2:4" s="5" customFormat="1" ht="12.75">
      <c r="B538" s="56"/>
      <c r="C538" s="56"/>
      <c r="D538" s="57"/>
    </row>
    <row r="539" spans="2:4" s="5" customFormat="1" ht="12.75">
      <c r="B539" s="56"/>
      <c r="C539" s="56"/>
      <c r="D539" s="57"/>
    </row>
    <row r="540" spans="2:4" s="5" customFormat="1" ht="12.75">
      <c r="B540" s="56"/>
      <c r="C540" s="56"/>
      <c r="D540" s="57"/>
    </row>
    <row r="541" spans="2:4" s="5" customFormat="1" ht="12.75">
      <c r="B541" s="56"/>
      <c r="C541" s="56"/>
      <c r="D541" s="57"/>
    </row>
    <row r="542" spans="2:4" s="5" customFormat="1" ht="12.75">
      <c r="B542" s="56"/>
      <c r="C542" s="56"/>
      <c r="D542" s="57"/>
    </row>
    <row r="543" spans="2:4" s="5" customFormat="1" ht="12.75">
      <c r="B543" s="56"/>
      <c r="C543" s="56"/>
      <c r="D543" s="57"/>
    </row>
    <row r="544" spans="2:4" s="5" customFormat="1" ht="12.75">
      <c r="B544" s="56"/>
      <c r="C544" s="56"/>
      <c r="D544" s="57"/>
    </row>
    <row r="545" spans="2:4" s="5" customFormat="1" ht="12.75">
      <c r="B545" s="56"/>
      <c r="C545" s="56"/>
      <c r="D545" s="57"/>
    </row>
    <row r="546" spans="2:4" s="5" customFormat="1" ht="12.75">
      <c r="B546" s="56"/>
      <c r="C546" s="56"/>
      <c r="D546" s="57"/>
    </row>
    <row r="547" spans="2:4" s="5" customFormat="1" ht="12.75">
      <c r="B547" s="56"/>
      <c r="C547" s="56"/>
      <c r="D547" s="57"/>
    </row>
    <row r="548" spans="2:4" s="5" customFormat="1" ht="12.75">
      <c r="B548" s="56"/>
      <c r="C548" s="56"/>
      <c r="D548" s="57"/>
    </row>
    <row r="549" spans="2:4" s="5" customFormat="1" ht="12.75">
      <c r="B549" s="56"/>
      <c r="C549" s="56"/>
      <c r="D549" s="57"/>
    </row>
    <row r="550" spans="2:4" s="5" customFormat="1" ht="12.75">
      <c r="B550" s="56"/>
      <c r="C550" s="56"/>
      <c r="D550" s="57"/>
    </row>
    <row r="551" spans="2:4" s="5" customFormat="1" ht="12.75">
      <c r="B551" s="56"/>
      <c r="C551" s="56"/>
      <c r="D551" s="57"/>
    </row>
    <row r="552" spans="2:4" s="5" customFormat="1" ht="12.75">
      <c r="B552" s="56"/>
      <c r="C552" s="56"/>
      <c r="D552" s="57"/>
    </row>
    <row r="553" spans="2:4" s="5" customFormat="1" ht="12.75">
      <c r="B553" s="56"/>
      <c r="C553" s="56"/>
      <c r="D553" s="57"/>
    </row>
    <row r="554" spans="2:4" s="5" customFormat="1" ht="12.75">
      <c r="B554" s="56"/>
      <c r="C554" s="56"/>
      <c r="D554" s="57"/>
    </row>
    <row r="555" spans="2:4" s="5" customFormat="1" ht="12.75">
      <c r="B555" s="56"/>
      <c r="C555" s="56"/>
      <c r="D555" s="57"/>
    </row>
    <row r="556" spans="2:4" s="5" customFormat="1" ht="12.75">
      <c r="B556" s="56"/>
      <c r="C556" s="56"/>
      <c r="D556" s="57"/>
    </row>
    <row r="557" spans="2:4" s="5" customFormat="1" ht="12.75">
      <c r="B557" s="56"/>
      <c r="C557" s="56"/>
      <c r="D557" s="57"/>
    </row>
    <row r="558" spans="2:4" s="5" customFormat="1" ht="12.75">
      <c r="B558" s="56"/>
      <c r="C558" s="56"/>
      <c r="D558" s="57"/>
    </row>
    <row r="559" spans="2:4" s="5" customFormat="1" ht="12.75">
      <c r="B559" s="56"/>
      <c r="C559" s="56"/>
      <c r="D559" s="57"/>
    </row>
    <row r="560" spans="2:4" s="5" customFormat="1" ht="12.75">
      <c r="B560" s="56"/>
      <c r="C560" s="56"/>
      <c r="D560" s="57"/>
    </row>
    <row r="561" spans="2:4" s="5" customFormat="1" ht="12.75">
      <c r="B561" s="56"/>
      <c r="C561" s="56"/>
      <c r="D561" s="57"/>
    </row>
    <row r="562" spans="2:4" s="5" customFormat="1" ht="12.75">
      <c r="B562" s="56"/>
      <c r="C562" s="56"/>
      <c r="D562" s="57"/>
    </row>
    <row r="563" spans="2:4" s="5" customFormat="1" ht="12.75">
      <c r="B563" s="56"/>
      <c r="C563" s="56"/>
      <c r="D563" s="57"/>
    </row>
    <row r="564" spans="2:4" s="5" customFormat="1" ht="12.75">
      <c r="B564" s="56"/>
      <c r="C564" s="56"/>
      <c r="D564" s="57"/>
    </row>
    <row r="565" spans="2:4" s="5" customFormat="1" ht="12.75">
      <c r="B565" s="56"/>
      <c r="C565" s="56"/>
      <c r="D565" s="57"/>
    </row>
    <row r="566" spans="2:4" s="5" customFormat="1" ht="12.75">
      <c r="B566" s="56"/>
      <c r="C566" s="56"/>
      <c r="D566" s="57"/>
    </row>
    <row r="567" spans="2:4" s="5" customFormat="1" ht="12.75">
      <c r="B567" s="56"/>
      <c r="C567" s="56"/>
      <c r="D567" s="57"/>
    </row>
    <row r="568" spans="2:4" s="5" customFormat="1" ht="12.75">
      <c r="B568" s="56"/>
      <c r="C568" s="56"/>
      <c r="D568" s="57"/>
    </row>
    <row r="569" spans="2:4" s="5" customFormat="1" ht="12.75">
      <c r="B569" s="56"/>
      <c r="C569" s="56"/>
      <c r="D569" s="57"/>
    </row>
    <row r="570" spans="2:4" s="5" customFormat="1" ht="12.75">
      <c r="B570" s="56"/>
      <c r="C570" s="56"/>
      <c r="D570" s="57"/>
    </row>
    <row r="571" spans="2:4" s="5" customFormat="1" ht="12.75">
      <c r="B571" s="56"/>
      <c r="C571" s="56"/>
      <c r="D571" s="57"/>
    </row>
    <row r="572" spans="2:4" s="5" customFormat="1" ht="12.75">
      <c r="B572" s="56"/>
      <c r="C572" s="56"/>
      <c r="D572" s="57"/>
    </row>
    <row r="573" spans="2:4" s="5" customFormat="1" ht="12.75">
      <c r="B573" s="56"/>
      <c r="C573" s="56"/>
      <c r="D573" s="57"/>
    </row>
    <row r="574" spans="2:4" s="5" customFormat="1" ht="12.75">
      <c r="B574" s="56"/>
      <c r="C574" s="56"/>
      <c r="D574" s="57"/>
    </row>
    <row r="575" spans="2:4" s="5" customFormat="1" ht="12.75">
      <c r="B575" s="56"/>
      <c r="C575" s="56"/>
      <c r="D575" s="57"/>
    </row>
    <row r="576" spans="2:4" s="5" customFormat="1" ht="12.75">
      <c r="B576" s="56"/>
      <c r="C576" s="56"/>
      <c r="D576" s="57"/>
    </row>
    <row r="577" spans="2:4" s="5" customFormat="1" ht="12.75">
      <c r="B577" s="56"/>
      <c r="C577" s="56"/>
      <c r="D577" s="57"/>
    </row>
    <row r="578" spans="2:4" s="5" customFormat="1" ht="12.75">
      <c r="B578" s="56"/>
      <c r="C578" s="56"/>
      <c r="D578" s="57"/>
    </row>
    <row r="579" spans="2:4" s="5" customFormat="1" ht="12.75">
      <c r="B579" s="56"/>
      <c r="C579" s="56"/>
      <c r="D579" s="57"/>
    </row>
    <row r="580" spans="2:4" s="5" customFormat="1" ht="12.75">
      <c r="B580" s="56"/>
      <c r="C580" s="56"/>
      <c r="D580" s="57"/>
    </row>
    <row r="581" spans="2:4" s="5" customFormat="1" ht="12.75">
      <c r="B581" s="56"/>
      <c r="C581" s="56"/>
      <c r="D581" s="57"/>
    </row>
    <row r="582" spans="2:4" s="5" customFormat="1" ht="12.75">
      <c r="B582" s="56"/>
      <c r="C582" s="56"/>
      <c r="D582" s="57"/>
    </row>
    <row r="583" spans="2:4" s="5" customFormat="1" ht="12.75">
      <c r="B583" s="56"/>
      <c r="C583" s="56"/>
      <c r="D583" s="57"/>
    </row>
    <row r="584" spans="2:4" s="5" customFormat="1" ht="12.75">
      <c r="B584" s="56"/>
      <c r="C584" s="56"/>
      <c r="D584" s="57"/>
    </row>
    <row r="585" spans="2:4" s="5" customFormat="1" ht="12.75">
      <c r="B585" s="56"/>
      <c r="C585" s="56"/>
      <c r="D585" s="57"/>
    </row>
    <row r="586" spans="2:4" s="5" customFormat="1" ht="12.75">
      <c r="B586" s="56"/>
      <c r="C586" s="56"/>
      <c r="D586" s="57"/>
    </row>
    <row r="587" spans="2:4" s="5" customFormat="1" ht="12.75">
      <c r="B587" s="56"/>
      <c r="C587" s="56"/>
      <c r="D587" s="57"/>
    </row>
    <row r="588" spans="2:4" s="5" customFormat="1" ht="12.75">
      <c r="B588" s="56"/>
      <c r="C588" s="56"/>
      <c r="D588" s="57"/>
    </row>
    <row r="589" spans="2:4" s="5" customFormat="1" ht="12.75">
      <c r="B589" s="56"/>
      <c r="C589" s="56"/>
      <c r="D589" s="57"/>
    </row>
    <row r="590" spans="2:4" s="5" customFormat="1" ht="12.75">
      <c r="B590" s="56"/>
      <c r="C590" s="56"/>
      <c r="D590" s="57"/>
    </row>
    <row r="591" spans="2:4" s="5" customFormat="1" ht="12.75">
      <c r="B591" s="56"/>
      <c r="C591" s="56"/>
      <c r="D591" s="57"/>
    </row>
    <row r="592" spans="2:4" s="5" customFormat="1" ht="12.75">
      <c r="B592" s="56"/>
      <c r="C592" s="56"/>
      <c r="D592" s="57"/>
    </row>
    <row r="593" spans="2:4" s="5" customFormat="1" ht="12.75">
      <c r="B593" s="56"/>
      <c r="C593" s="56"/>
      <c r="D593" s="57"/>
    </row>
    <row r="594" spans="2:4" s="5" customFormat="1" ht="12.75">
      <c r="B594" s="56"/>
      <c r="C594" s="56"/>
      <c r="D594" s="57"/>
    </row>
    <row r="595" spans="2:4" s="5" customFormat="1" ht="12.75">
      <c r="B595" s="56"/>
      <c r="C595" s="56"/>
      <c r="D595" s="57"/>
    </row>
    <row r="596" spans="2:4" s="5" customFormat="1" ht="12.75">
      <c r="B596" s="56"/>
      <c r="C596" s="56"/>
      <c r="D596" s="57"/>
    </row>
    <row r="597" spans="2:4" s="5" customFormat="1" ht="12.75">
      <c r="B597" s="56"/>
      <c r="C597" s="56"/>
      <c r="D597" s="57"/>
    </row>
    <row r="598" spans="2:4" s="5" customFormat="1" ht="12.75">
      <c r="B598" s="56"/>
      <c r="C598" s="56"/>
      <c r="D598" s="57"/>
    </row>
    <row r="599" spans="2:4" s="5" customFormat="1" ht="12.75">
      <c r="B599" s="56"/>
      <c r="C599" s="56"/>
      <c r="D599" s="57"/>
    </row>
    <row r="600" spans="2:4" s="5" customFormat="1" ht="12.75">
      <c r="B600" s="56"/>
      <c r="C600" s="56"/>
      <c r="D600" s="57"/>
    </row>
    <row r="601" spans="2:4" s="5" customFormat="1" ht="12.75">
      <c r="B601" s="56"/>
      <c r="C601" s="56"/>
      <c r="D601" s="57"/>
    </row>
    <row r="602" spans="2:4" s="5" customFormat="1" ht="12.75">
      <c r="B602" s="56"/>
      <c r="C602" s="56"/>
      <c r="D602" s="57"/>
    </row>
    <row r="603" spans="2:4" s="5" customFormat="1" ht="12.75">
      <c r="B603" s="56"/>
      <c r="C603" s="56"/>
      <c r="D603" s="57"/>
    </row>
    <row r="604" spans="2:4" s="5" customFormat="1" ht="12.75">
      <c r="B604" s="56"/>
      <c r="C604" s="56"/>
      <c r="D604" s="57"/>
    </row>
    <row r="605" spans="2:4" s="5" customFormat="1" ht="12.75">
      <c r="B605" s="56"/>
      <c r="C605" s="56"/>
      <c r="D605" s="57"/>
    </row>
    <row r="606" spans="2:4" s="5" customFormat="1" ht="12.75">
      <c r="B606" s="56"/>
      <c r="C606" s="56"/>
      <c r="D606" s="57"/>
    </row>
    <row r="607" spans="2:4" s="5" customFormat="1" ht="12.75">
      <c r="B607" s="56"/>
      <c r="C607" s="56"/>
      <c r="D607" s="57"/>
    </row>
    <row r="608" spans="2:4" s="5" customFormat="1" ht="12.75">
      <c r="B608" s="56"/>
      <c r="C608" s="56"/>
      <c r="D608" s="57"/>
    </row>
    <row r="609" spans="2:4" s="5" customFormat="1" ht="12.75">
      <c r="B609" s="56"/>
      <c r="C609" s="56"/>
      <c r="D609" s="57"/>
    </row>
    <row r="610" spans="2:4" s="5" customFormat="1" ht="12.75">
      <c r="B610" s="56"/>
      <c r="C610" s="56"/>
      <c r="D610" s="57"/>
    </row>
    <row r="611" spans="2:4" s="5" customFormat="1" ht="12.75">
      <c r="B611" s="56"/>
      <c r="C611" s="56"/>
      <c r="D611" s="57"/>
    </row>
    <row r="612" spans="2:4" s="5" customFormat="1" ht="12.75">
      <c r="B612" s="56"/>
      <c r="C612" s="56"/>
      <c r="D612" s="57"/>
    </row>
    <row r="613" spans="2:4" s="5" customFormat="1" ht="12.75">
      <c r="B613" s="56"/>
      <c r="C613" s="56"/>
      <c r="D613" s="57"/>
    </row>
    <row r="614" spans="2:4" s="5" customFormat="1" ht="12.75">
      <c r="B614" s="56"/>
      <c r="C614" s="56"/>
      <c r="D614" s="57"/>
    </row>
    <row r="615" spans="2:4" s="5" customFormat="1" ht="12.75">
      <c r="B615" s="56"/>
      <c r="C615" s="56"/>
      <c r="D615" s="57"/>
    </row>
    <row r="616" spans="2:4" s="5" customFormat="1" ht="12.75">
      <c r="B616" s="56"/>
      <c r="C616" s="56"/>
      <c r="D616" s="57"/>
    </row>
    <row r="617" spans="2:4" s="5" customFormat="1" ht="12.75">
      <c r="B617" s="56"/>
      <c r="C617" s="56"/>
      <c r="D617" s="57"/>
    </row>
    <row r="618" spans="2:4" s="5" customFormat="1" ht="12.75">
      <c r="B618" s="56"/>
      <c r="C618" s="56"/>
      <c r="D618" s="57"/>
    </row>
    <row r="619" spans="2:4" s="5" customFormat="1" ht="12.75">
      <c r="B619" s="56"/>
      <c r="C619" s="56"/>
      <c r="D619" s="57"/>
    </row>
    <row r="620" spans="2:4" s="5" customFormat="1" ht="12.75">
      <c r="B620" s="56"/>
      <c r="C620" s="56"/>
      <c r="D620" s="57"/>
    </row>
    <row r="621" spans="2:4" s="5" customFormat="1" ht="12.75">
      <c r="B621" s="56"/>
      <c r="C621" s="56"/>
      <c r="D621" s="57"/>
    </row>
    <row r="622" spans="2:4" s="5" customFormat="1" ht="12.75">
      <c r="B622" s="56"/>
      <c r="C622" s="56"/>
      <c r="D622" s="57"/>
    </row>
    <row r="623" spans="2:4" s="5" customFormat="1" ht="12.75">
      <c r="B623" s="56"/>
      <c r="C623" s="56"/>
      <c r="D623" s="57"/>
    </row>
    <row r="624" spans="2:4" s="5" customFormat="1" ht="12.75">
      <c r="B624" s="56"/>
      <c r="C624" s="56"/>
      <c r="D624" s="57"/>
    </row>
    <row r="625" spans="2:4" s="5" customFormat="1" ht="12.75">
      <c r="B625" s="56"/>
      <c r="C625" s="56"/>
      <c r="D625" s="57"/>
    </row>
    <row r="626" spans="2:4" s="5" customFormat="1" ht="12.75">
      <c r="B626" s="56"/>
      <c r="C626" s="56"/>
      <c r="D626" s="57"/>
    </row>
    <row r="627" spans="2:4" s="5" customFormat="1" ht="12.75">
      <c r="B627" s="56"/>
      <c r="C627" s="56"/>
      <c r="D627" s="57"/>
    </row>
    <row r="628" spans="2:4" s="5" customFormat="1" ht="12.75">
      <c r="B628" s="56"/>
      <c r="C628" s="56"/>
      <c r="D628" s="57"/>
    </row>
    <row r="629" spans="2:4" s="5" customFormat="1" ht="12.75">
      <c r="B629" s="56"/>
      <c r="C629" s="56"/>
      <c r="D629" s="57"/>
    </row>
    <row r="630" spans="2:4" s="5" customFormat="1" ht="12.75">
      <c r="B630" s="56"/>
      <c r="C630" s="56"/>
      <c r="D630" s="57"/>
    </row>
    <row r="631" spans="2:4" s="5" customFormat="1" ht="12.75">
      <c r="B631" s="56"/>
      <c r="C631" s="56"/>
      <c r="D631" s="57"/>
    </row>
    <row r="632" spans="2:4" s="5" customFormat="1" ht="12.75">
      <c r="B632" s="56"/>
      <c r="C632" s="56"/>
      <c r="D632" s="57"/>
    </row>
    <row r="633" spans="2:4" s="5" customFormat="1" ht="12.75">
      <c r="B633" s="56"/>
      <c r="C633" s="56"/>
      <c r="D633" s="57"/>
    </row>
    <row r="634" spans="2:4" s="5" customFormat="1" ht="12.75">
      <c r="B634" s="56"/>
      <c r="C634" s="56"/>
      <c r="D634" s="57"/>
    </row>
    <row r="635" spans="2:4" s="5" customFormat="1" ht="12.75">
      <c r="B635" s="56"/>
      <c r="C635" s="56"/>
      <c r="D635" s="57"/>
    </row>
    <row r="636" spans="2:4" s="5" customFormat="1" ht="12.75">
      <c r="B636" s="56"/>
      <c r="C636" s="56"/>
      <c r="D636" s="57"/>
    </row>
    <row r="637" spans="2:4" s="5" customFormat="1" ht="12.75">
      <c r="B637" s="56"/>
      <c r="C637" s="56"/>
      <c r="D637" s="57"/>
    </row>
    <row r="638" spans="2:4" s="5" customFormat="1" ht="12.75">
      <c r="B638" s="56"/>
      <c r="C638" s="56"/>
      <c r="D638" s="57"/>
    </row>
    <row r="639" spans="2:4" s="5" customFormat="1" ht="12.75">
      <c r="B639" s="56"/>
      <c r="C639" s="56"/>
      <c r="D639" s="57"/>
    </row>
    <row r="640" spans="2:4" s="5" customFormat="1" ht="12.75">
      <c r="B640" s="56"/>
      <c r="C640" s="56"/>
      <c r="D640" s="57"/>
    </row>
    <row r="641" spans="2:4" s="5" customFormat="1" ht="12.75">
      <c r="B641" s="56"/>
      <c r="C641" s="56"/>
      <c r="D641" s="57"/>
    </row>
    <row r="642" spans="2:4" s="5" customFormat="1" ht="12.75">
      <c r="B642" s="56"/>
      <c r="C642" s="56"/>
      <c r="D642" s="57"/>
    </row>
    <row r="643" spans="2:4" s="5" customFormat="1" ht="12.75">
      <c r="B643" s="56"/>
      <c r="C643" s="56"/>
      <c r="D643" s="57"/>
    </row>
    <row r="644" spans="2:4" s="5" customFormat="1" ht="12.75">
      <c r="B644" s="56"/>
      <c r="C644" s="56"/>
      <c r="D644" s="57"/>
    </row>
    <row r="645" spans="2:4" s="5" customFormat="1" ht="12.75">
      <c r="B645" s="56"/>
      <c r="C645" s="56"/>
      <c r="D645" s="57"/>
    </row>
    <row r="646" spans="2:4" s="5" customFormat="1" ht="12.75">
      <c r="B646" s="56"/>
      <c r="C646" s="56"/>
      <c r="D646" s="57"/>
    </row>
    <row r="647" spans="2:4" s="5" customFormat="1" ht="12.75">
      <c r="B647" s="56"/>
      <c r="C647" s="56"/>
      <c r="D647" s="57"/>
    </row>
    <row r="648" spans="2:4" s="5" customFormat="1" ht="12.75">
      <c r="B648" s="56"/>
      <c r="C648" s="56"/>
      <c r="D648" s="57"/>
    </row>
    <row r="649" spans="2:4" s="5" customFormat="1" ht="12.75">
      <c r="B649" s="56"/>
      <c r="C649" s="56"/>
      <c r="D649" s="57"/>
    </row>
    <row r="650" spans="2:4" s="5" customFormat="1" ht="12.75">
      <c r="B650" s="56"/>
      <c r="C650" s="56"/>
      <c r="D650" s="57"/>
    </row>
    <row r="651" spans="2:4" s="5" customFormat="1" ht="12.75">
      <c r="B651" s="56"/>
      <c r="C651" s="56"/>
      <c r="D651" s="57"/>
    </row>
    <row r="652" spans="1:4" s="5" customFormat="1" ht="12.75">
      <c r="A652" s="58" t="s">
        <v>34</v>
      </c>
      <c r="B652" s="56"/>
      <c r="C652" s="56"/>
      <c r="D652" s="57"/>
    </row>
    <row r="653" spans="2:4" s="5" customFormat="1" ht="12.75">
      <c r="B653" s="56"/>
      <c r="C653" s="56"/>
      <c r="D653" s="57"/>
    </row>
    <row r="654" spans="2:4" s="5" customFormat="1" ht="12.75">
      <c r="B654" s="56"/>
      <c r="C654" s="56"/>
      <c r="D654" s="57"/>
    </row>
    <row r="655" spans="2:4" s="5" customFormat="1" ht="12.75">
      <c r="B655" s="56"/>
      <c r="C655" s="56"/>
      <c r="D655" s="57"/>
    </row>
    <row r="656" spans="2:4" s="5" customFormat="1" ht="12.75">
      <c r="B656" s="56"/>
      <c r="C656" s="56"/>
      <c r="D656" s="57"/>
    </row>
    <row r="657" spans="2:4" s="5" customFormat="1" ht="12.75">
      <c r="B657" s="56"/>
      <c r="C657" s="56"/>
      <c r="D657" s="57"/>
    </row>
    <row r="658" spans="2:4" s="5" customFormat="1" ht="12.75">
      <c r="B658" s="56"/>
      <c r="C658" s="56"/>
      <c r="D658" s="57"/>
    </row>
    <row r="659" spans="2:4" s="5" customFormat="1" ht="12.75">
      <c r="B659" s="56"/>
      <c r="C659" s="56"/>
      <c r="D659" s="57"/>
    </row>
    <row r="660" spans="2:4" s="5" customFormat="1" ht="12.75">
      <c r="B660" s="56"/>
      <c r="C660" s="56"/>
      <c r="D660" s="57"/>
    </row>
    <row r="661" spans="2:4" s="5" customFormat="1" ht="12.75">
      <c r="B661" s="56"/>
      <c r="C661" s="56"/>
      <c r="D661" s="57"/>
    </row>
    <row r="662" spans="2:4" s="5" customFormat="1" ht="12.75">
      <c r="B662" s="56"/>
      <c r="C662" s="56"/>
      <c r="D662" s="57"/>
    </row>
    <row r="663" spans="2:4" s="5" customFormat="1" ht="12.75">
      <c r="B663" s="56"/>
      <c r="C663" s="56"/>
      <c r="D663" s="57"/>
    </row>
    <row r="664" spans="2:4" s="5" customFormat="1" ht="12.75">
      <c r="B664" s="56"/>
      <c r="C664" s="56"/>
      <c r="D664" s="57"/>
    </row>
    <row r="665" spans="2:4" s="5" customFormat="1" ht="12.75">
      <c r="B665" s="56"/>
      <c r="C665" s="56"/>
      <c r="D665" s="57"/>
    </row>
    <row r="666" spans="2:4" s="5" customFormat="1" ht="12.75">
      <c r="B666" s="56"/>
      <c r="C666" s="56"/>
      <c r="D666" s="57"/>
    </row>
    <row r="667" spans="2:4" s="5" customFormat="1" ht="12.75">
      <c r="B667" s="56"/>
      <c r="C667" s="56"/>
      <c r="D667" s="57"/>
    </row>
    <row r="668" spans="2:4" s="5" customFormat="1" ht="12.75">
      <c r="B668" s="56"/>
      <c r="C668" s="56"/>
      <c r="D668" s="57"/>
    </row>
    <row r="669" spans="2:4" s="5" customFormat="1" ht="12.75">
      <c r="B669" s="56"/>
      <c r="C669" s="56"/>
      <c r="D669" s="57"/>
    </row>
    <row r="670" spans="2:4" s="5" customFormat="1" ht="12.75">
      <c r="B670" s="56"/>
      <c r="C670" s="56"/>
      <c r="D670" s="57"/>
    </row>
    <row r="671" spans="2:4" s="5" customFormat="1" ht="12.75">
      <c r="B671" s="56"/>
      <c r="C671" s="56"/>
      <c r="D671" s="57"/>
    </row>
    <row r="672" spans="2:4" s="5" customFormat="1" ht="12.75">
      <c r="B672" s="56"/>
      <c r="C672" s="56"/>
      <c r="D672" s="57"/>
    </row>
    <row r="673" spans="2:4" s="5" customFormat="1" ht="12.75">
      <c r="B673" s="56"/>
      <c r="C673" s="56"/>
      <c r="D673" s="57"/>
    </row>
    <row r="674" spans="2:4" s="5" customFormat="1" ht="12.75">
      <c r="B674" s="56"/>
      <c r="C674" s="56"/>
      <c r="D674" s="57"/>
    </row>
    <row r="675" spans="2:4" s="5" customFormat="1" ht="12.75">
      <c r="B675" s="56"/>
      <c r="C675" s="56"/>
      <c r="D675" s="57"/>
    </row>
    <row r="676" spans="2:4" s="5" customFormat="1" ht="12.75">
      <c r="B676" s="56"/>
      <c r="C676" s="56"/>
      <c r="D676" s="57"/>
    </row>
    <row r="677" spans="2:4" s="5" customFormat="1" ht="12.75">
      <c r="B677" s="56"/>
      <c r="C677" s="56"/>
      <c r="D677" s="57"/>
    </row>
    <row r="678" spans="2:4" s="5" customFormat="1" ht="12.75">
      <c r="B678" s="56"/>
      <c r="C678" s="56"/>
      <c r="D678" s="57"/>
    </row>
    <row r="679" spans="2:4" s="5" customFormat="1" ht="12.75">
      <c r="B679" s="56"/>
      <c r="C679" s="56"/>
      <c r="D679" s="57"/>
    </row>
    <row r="680" spans="2:4" s="5" customFormat="1" ht="12.75">
      <c r="B680" s="56"/>
      <c r="C680" s="56"/>
      <c r="D680" s="57"/>
    </row>
    <row r="681" spans="2:4" s="5" customFormat="1" ht="12.75">
      <c r="B681" s="56"/>
      <c r="C681" s="56"/>
      <c r="D681" s="57"/>
    </row>
    <row r="682" spans="2:4" s="5" customFormat="1" ht="12.75">
      <c r="B682" s="56"/>
      <c r="C682" s="56"/>
      <c r="D682" s="57"/>
    </row>
    <row r="683" spans="2:4" s="5" customFormat="1" ht="12.75">
      <c r="B683" s="56"/>
      <c r="C683" s="56"/>
      <c r="D683" s="57"/>
    </row>
    <row r="684" spans="2:4" s="5" customFormat="1" ht="12.75">
      <c r="B684" s="56"/>
      <c r="C684" s="56"/>
      <c r="D684" s="57"/>
    </row>
    <row r="685" spans="2:4" s="5" customFormat="1" ht="12.75">
      <c r="B685" s="56"/>
      <c r="C685" s="56"/>
      <c r="D685" s="57"/>
    </row>
    <row r="686" spans="2:4" s="5" customFormat="1" ht="12.75">
      <c r="B686" s="56"/>
      <c r="C686" s="56"/>
      <c r="D686" s="57"/>
    </row>
    <row r="687" spans="2:4" s="5" customFormat="1" ht="12.75">
      <c r="B687" s="56"/>
      <c r="C687" s="56"/>
      <c r="D687" s="57"/>
    </row>
    <row r="688" spans="2:4" s="5" customFormat="1" ht="12.75">
      <c r="B688" s="56"/>
      <c r="C688" s="56"/>
      <c r="D688" s="57"/>
    </row>
    <row r="689" spans="2:4" s="5" customFormat="1" ht="12.75">
      <c r="B689" s="56"/>
      <c r="C689" s="56"/>
      <c r="D689" s="57"/>
    </row>
    <row r="690" spans="2:4" s="5" customFormat="1" ht="12.75">
      <c r="B690" s="56"/>
      <c r="C690" s="56"/>
      <c r="D690" s="57"/>
    </row>
    <row r="691" spans="2:4" s="5" customFormat="1" ht="12.75">
      <c r="B691" s="56"/>
      <c r="C691" s="56"/>
      <c r="D691" s="57"/>
    </row>
    <row r="692" spans="2:4" s="5" customFormat="1" ht="12.75">
      <c r="B692" s="56"/>
      <c r="C692" s="56"/>
      <c r="D692" s="57"/>
    </row>
    <row r="693" spans="2:4" s="5" customFormat="1" ht="12.75">
      <c r="B693" s="56"/>
      <c r="C693" s="56"/>
      <c r="D693" s="57"/>
    </row>
    <row r="694" spans="2:4" s="5" customFormat="1" ht="12.75">
      <c r="B694" s="56"/>
      <c r="C694" s="56"/>
      <c r="D694" s="57"/>
    </row>
    <row r="695" spans="2:4" s="5" customFormat="1" ht="12.75">
      <c r="B695" s="56"/>
      <c r="C695" s="56"/>
      <c r="D695" s="57"/>
    </row>
    <row r="696" spans="2:4" s="5" customFormat="1" ht="12.75">
      <c r="B696" s="56"/>
      <c r="C696" s="56"/>
      <c r="D696" s="57"/>
    </row>
    <row r="697" spans="2:4" s="5" customFormat="1" ht="12.75">
      <c r="B697" s="56"/>
      <c r="C697" s="56"/>
      <c r="D697" s="57"/>
    </row>
    <row r="698" spans="2:4" s="5" customFormat="1" ht="12.75">
      <c r="B698" s="56"/>
      <c r="C698" s="56"/>
      <c r="D698" s="57"/>
    </row>
    <row r="699" spans="2:4" s="5" customFormat="1" ht="12.75">
      <c r="B699" s="56"/>
      <c r="C699" s="56"/>
      <c r="D699" s="57"/>
    </row>
    <row r="700" spans="2:4" s="5" customFormat="1" ht="12.75">
      <c r="B700" s="56"/>
      <c r="C700" s="56"/>
      <c r="D700" s="57"/>
    </row>
    <row r="701" spans="2:4" s="5" customFormat="1" ht="12.75">
      <c r="B701" s="56"/>
      <c r="C701" s="56"/>
      <c r="D701" s="57"/>
    </row>
    <row r="702" spans="2:4" s="5" customFormat="1" ht="12.75">
      <c r="B702" s="56"/>
      <c r="C702" s="56"/>
      <c r="D702" s="57"/>
    </row>
    <row r="703" spans="2:4" s="5" customFormat="1" ht="12.75">
      <c r="B703" s="56"/>
      <c r="C703" s="56"/>
      <c r="D703" s="57"/>
    </row>
    <row r="704" spans="2:4" s="5" customFormat="1" ht="12.75">
      <c r="B704" s="56"/>
      <c r="C704" s="56"/>
      <c r="D704" s="57"/>
    </row>
    <row r="705" spans="2:4" s="5" customFormat="1" ht="12.75">
      <c r="B705" s="56"/>
      <c r="C705" s="56"/>
      <c r="D705" s="57"/>
    </row>
    <row r="706" spans="2:4" s="5" customFormat="1" ht="12.75">
      <c r="B706" s="56"/>
      <c r="C706" s="56"/>
      <c r="D706" s="57"/>
    </row>
    <row r="707" spans="2:4" s="5" customFormat="1" ht="12.75">
      <c r="B707" s="56"/>
      <c r="C707" s="56"/>
      <c r="D707" s="57"/>
    </row>
    <row r="708" spans="2:4" s="5" customFormat="1" ht="12.75">
      <c r="B708" s="56"/>
      <c r="C708" s="56"/>
      <c r="D708" s="57"/>
    </row>
    <row r="709" spans="2:4" s="5" customFormat="1" ht="12.75">
      <c r="B709" s="56"/>
      <c r="C709" s="56"/>
      <c r="D709" s="57"/>
    </row>
    <row r="710" spans="2:4" s="5" customFormat="1" ht="12.75">
      <c r="B710" s="56"/>
      <c r="C710" s="56"/>
      <c r="D710" s="57"/>
    </row>
    <row r="711" spans="2:4" s="5" customFormat="1" ht="12.75">
      <c r="B711" s="56"/>
      <c r="C711" s="56"/>
      <c r="D711" s="57"/>
    </row>
    <row r="712" spans="2:4" s="5" customFormat="1" ht="12.75">
      <c r="B712" s="56"/>
      <c r="C712" s="56"/>
      <c r="D712" s="57"/>
    </row>
    <row r="713" spans="2:4" s="5" customFormat="1" ht="12.75">
      <c r="B713" s="56"/>
      <c r="C713" s="56"/>
      <c r="D713" s="57"/>
    </row>
    <row r="714" spans="2:4" s="5" customFormat="1" ht="12.75">
      <c r="B714" s="56"/>
      <c r="C714" s="56"/>
      <c r="D714" s="57"/>
    </row>
    <row r="715" spans="2:4" s="5" customFormat="1" ht="12.75">
      <c r="B715" s="56"/>
      <c r="C715" s="56"/>
      <c r="D715" s="57"/>
    </row>
    <row r="716" spans="2:4" s="5" customFormat="1" ht="12.75">
      <c r="B716" s="56"/>
      <c r="C716" s="56"/>
      <c r="D716" s="57"/>
    </row>
    <row r="717" spans="2:4" s="5" customFormat="1" ht="12.75">
      <c r="B717" s="56"/>
      <c r="C717" s="56"/>
      <c r="D717" s="57"/>
    </row>
    <row r="718" spans="2:4" s="5" customFormat="1" ht="12.75">
      <c r="B718" s="56"/>
      <c r="C718" s="56"/>
      <c r="D718" s="57"/>
    </row>
    <row r="719" spans="2:4" s="5" customFormat="1" ht="12.75">
      <c r="B719" s="56"/>
      <c r="C719" s="56"/>
      <c r="D719" s="57"/>
    </row>
    <row r="720" spans="2:4" s="5" customFormat="1" ht="12.75">
      <c r="B720" s="56"/>
      <c r="C720" s="56"/>
      <c r="D720" s="57"/>
    </row>
    <row r="721" spans="2:4" s="5" customFormat="1" ht="12.75">
      <c r="B721" s="56"/>
      <c r="C721" s="56"/>
      <c r="D721" s="57"/>
    </row>
    <row r="722" spans="2:4" s="5" customFormat="1" ht="12.75">
      <c r="B722" s="56"/>
      <c r="C722" s="56"/>
      <c r="D722" s="57"/>
    </row>
    <row r="723" spans="2:4" s="5" customFormat="1" ht="12.75">
      <c r="B723" s="56"/>
      <c r="C723" s="56"/>
      <c r="D723" s="57"/>
    </row>
    <row r="724" spans="2:4" s="5" customFormat="1" ht="12.75">
      <c r="B724" s="56"/>
      <c r="C724" s="56"/>
      <c r="D724" s="57"/>
    </row>
    <row r="725" spans="2:4" s="5" customFormat="1" ht="12.75">
      <c r="B725" s="56"/>
      <c r="C725" s="56"/>
      <c r="D725" s="57"/>
    </row>
    <row r="726" spans="2:4" s="5" customFormat="1" ht="12.75">
      <c r="B726" s="56"/>
      <c r="C726" s="56"/>
      <c r="D726" s="57"/>
    </row>
    <row r="727" spans="2:4" s="5" customFormat="1" ht="12.75">
      <c r="B727" s="56"/>
      <c r="C727" s="56"/>
      <c r="D727" s="57"/>
    </row>
    <row r="728" spans="2:4" s="5" customFormat="1" ht="12.75">
      <c r="B728" s="56"/>
      <c r="C728" s="56"/>
      <c r="D728" s="57"/>
    </row>
    <row r="729" spans="2:4" s="5" customFormat="1" ht="12.75">
      <c r="B729" s="56"/>
      <c r="C729" s="56"/>
      <c r="D729" s="57"/>
    </row>
    <row r="730" spans="2:4" s="5" customFormat="1" ht="12.75">
      <c r="B730" s="56"/>
      <c r="C730" s="56"/>
      <c r="D730" s="57"/>
    </row>
    <row r="731" spans="2:4" s="5" customFormat="1" ht="12.75">
      <c r="B731" s="56"/>
      <c r="C731" s="56"/>
      <c r="D731" s="57"/>
    </row>
    <row r="732" spans="2:4" s="5" customFormat="1" ht="12.75">
      <c r="B732" s="56"/>
      <c r="C732" s="56"/>
      <c r="D732" s="57"/>
    </row>
    <row r="733" spans="2:4" s="5" customFormat="1" ht="12.75">
      <c r="B733" s="56"/>
      <c r="C733" s="56"/>
      <c r="D733" s="57"/>
    </row>
    <row r="734" spans="2:4" s="5" customFormat="1" ht="12.75">
      <c r="B734" s="56"/>
      <c r="C734" s="56"/>
      <c r="D734" s="57"/>
    </row>
    <row r="735" spans="2:4" s="5" customFormat="1" ht="12.75">
      <c r="B735" s="56"/>
      <c r="C735" s="56"/>
      <c r="D735" s="57"/>
    </row>
    <row r="736" spans="2:4" s="5" customFormat="1" ht="12.75">
      <c r="B736" s="56"/>
      <c r="C736" s="56"/>
      <c r="D736" s="57"/>
    </row>
    <row r="737" spans="2:4" s="5" customFormat="1" ht="12.75">
      <c r="B737" s="56"/>
      <c r="C737" s="56"/>
      <c r="D737" s="57"/>
    </row>
    <row r="738" spans="2:4" s="5" customFormat="1" ht="12.75">
      <c r="B738" s="56"/>
      <c r="C738" s="56"/>
      <c r="D738" s="57"/>
    </row>
    <row r="739" spans="2:4" s="5" customFormat="1" ht="12.75">
      <c r="B739" s="56"/>
      <c r="C739" s="56"/>
      <c r="D739" s="57"/>
    </row>
    <row r="740" spans="2:4" s="5" customFormat="1" ht="12.75">
      <c r="B740" s="56"/>
      <c r="C740" s="56"/>
      <c r="D740" s="57"/>
    </row>
    <row r="741" spans="2:4" s="5" customFormat="1" ht="12.75">
      <c r="B741" s="56"/>
      <c r="C741" s="56"/>
      <c r="D741" s="57"/>
    </row>
    <row r="742" spans="2:4" s="5" customFormat="1" ht="12.75">
      <c r="B742" s="56"/>
      <c r="C742" s="56"/>
      <c r="D742" s="57"/>
    </row>
    <row r="743" spans="2:4" s="5" customFormat="1" ht="12.75">
      <c r="B743" s="56"/>
      <c r="C743" s="56"/>
      <c r="D743" s="57"/>
    </row>
    <row r="744" spans="2:4" s="5" customFormat="1" ht="12.75">
      <c r="B744" s="56"/>
      <c r="C744" s="56"/>
      <c r="D744" s="57"/>
    </row>
    <row r="745" spans="2:4" s="5" customFormat="1" ht="12.75">
      <c r="B745" s="56"/>
      <c r="C745" s="56"/>
      <c r="D745" s="57"/>
    </row>
    <row r="746" spans="2:4" s="5" customFormat="1" ht="12.75">
      <c r="B746" s="56"/>
      <c r="C746" s="56"/>
      <c r="D746" s="57"/>
    </row>
    <row r="747" spans="2:4" s="5" customFormat="1" ht="12.75">
      <c r="B747" s="56"/>
      <c r="C747" s="56"/>
      <c r="D747" s="57"/>
    </row>
    <row r="748" spans="2:4" s="5" customFormat="1" ht="12.75">
      <c r="B748" s="56"/>
      <c r="C748" s="56"/>
      <c r="D748" s="57"/>
    </row>
    <row r="749" spans="2:4" s="5" customFormat="1" ht="12.75">
      <c r="B749" s="56"/>
      <c r="C749" s="56"/>
      <c r="D749" s="57"/>
    </row>
    <row r="750" spans="2:4" s="5" customFormat="1" ht="12.75">
      <c r="B750" s="56"/>
      <c r="C750" s="56"/>
      <c r="D750" s="57"/>
    </row>
    <row r="751" spans="2:4" s="5" customFormat="1" ht="12.75">
      <c r="B751" s="56"/>
      <c r="C751" s="56"/>
      <c r="D751" s="57"/>
    </row>
    <row r="752" spans="2:4" s="5" customFormat="1" ht="12.75">
      <c r="B752" s="56"/>
      <c r="C752" s="56"/>
      <c r="D752" s="57"/>
    </row>
    <row r="753" spans="2:4" s="5" customFormat="1" ht="12.75">
      <c r="B753" s="56"/>
      <c r="C753" s="56"/>
      <c r="D753" s="57"/>
    </row>
    <row r="754" spans="2:4" s="5" customFormat="1" ht="12.75">
      <c r="B754" s="56"/>
      <c r="C754" s="56"/>
      <c r="D754" s="57"/>
    </row>
    <row r="755" spans="2:4" s="5" customFormat="1" ht="12.75">
      <c r="B755" s="56"/>
      <c r="C755" s="56"/>
      <c r="D755" s="57"/>
    </row>
    <row r="756" spans="2:4" s="5" customFormat="1" ht="12.75">
      <c r="B756" s="56"/>
      <c r="C756" s="56"/>
      <c r="D756" s="57"/>
    </row>
    <row r="757" spans="2:4" s="5" customFormat="1" ht="12.75">
      <c r="B757" s="56"/>
      <c r="C757" s="56"/>
      <c r="D757" s="57"/>
    </row>
    <row r="758" spans="2:4" s="5" customFormat="1" ht="12.75">
      <c r="B758" s="56"/>
      <c r="C758" s="56"/>
      <c r="D758" s="57"/>
    </row>
    <row r="759" spans="2:4" s="5" customFormat="1" ht="12.75">
      <c r="B759" s="56"/>
      <c r="C759" s="56"/>
      <c r="D759" s="57"/>
    </row>
    <row r="760" spans="2:4" s="5" customFormat="1" ht="12.75">
      <c r="B760" s="56"/>
      <c r="C760" s="56"/>
      <c r="D760" s="57"/>
    </row>
    <row r="761" spans="2:4" s="5" customFormat="1" ht="12.75">
      <c r="B761" s="56"/>
      <c r="C761" s="56"/>
      <c r="D761" s="57"/>
    </row>
    <row r="762" spans="2:4" s="5" customFormat="1" ht="12.75">
      <c r="B762" s="56"/>
      <c r="C762" s="56"/>
      <c r="D762" s="57"/>
    </row>
    <row r="763" spans="2:4" s="5" customFormat="1" ht="12.75">
      <c r="B763" s="56"/>
      <c r="C763" s="56"/>
      <c r="D763" s="57"/>
    </row>
    <row r="764" spans="2:4" s="5" customFormat="1" ht="12.75">
      <c r="B764" s="56"/>
      <c r="C764" s="56"/>
      <c r="D764" s="57"/>
    </row>
    <row r="765" spans="2:4" s="5" customFormat="1" ht="12.75">
      <c r="B765" s="56"/>
      <c r="C765" s="56"/>
      <c r="D765" s="57"/>
    </row>
    <row r="766" spans="2:4" s="5" customFormat="1" ht="12.75">
      <c r="B766" s="56"/>
      <c r="C766" s="56"/>
      <c r="D766" s="57"/>
    </row>
    <row r="767" spans="2:4" s="5" customFormat="1" ht="12.75">
      <c r="B767" s="56"/>
      <c r="C767" s="56"/>
      <c r="D767" s="57"/>
    </row>
    <row r="768" spans="2:4" s="5" customFormat="1" ht="12.75">
      <c r="B768" s="56"/>
      <c r="C768" s="56"/>
      <c r="D768" s="57"/>
    </row>
    <row r="769" spans="2:4" s="5" customFormat="1" ht="12.75">
      <c r="B769" s="56"/>
      <c r="C769" s="56"/>
      <c r="D769" s="57"/>
    </row>
    <row r="770" spans="2:4" s="5" customFormat="1" ht="12.75">
      <c r="B770" s="56"/>
      <c r="C770" s="56"/>
      <c r="D770" s="57"/>
    </row>
    <row r="771" spans="2:4" s="5" customFormat="1" ht="12.75">
      <c r="B771" s="56"/>
      <c r="C771" s="56"/>
      <c r="D771" s="57"/>
    </row>
    <row r="772" spans="2:4" s="5" customFormat="1" ht="12.75">
      <c r="B772" s="56"/>
      <c r="C772" s="56"/>
      <c r="D772" s="57"/>
    </row>
    <row r="773" spans="2:4" s="5" customFormat="1" ht="12.75">
      <c r="B773" s="56"/>
      <c r="C773" s="56"/>
      <c r="D773" s="57"/>
    </row>
    <row r="774" spans="2:4" s="5" customFormat="1" ht="12.75">
      <c r="B774" s="56"/>
      <c r="C774" s="56"/>
      <c r="D774" s="57"/>
    </row>
    <row r="775" spans="2:4" s="5" customFormat="1" ht="12.75">
      <c r="B775" s="56"/>
      <c r="C775" s="56"/>
      <c r="D775" s="57"/>
    </row>
    <row r="776" spans="2:4" s="5" customFormat="1" ht="12.75">
      <c r="B776" s="56"/>
      <c r="C776" s="56"/>
      <c r="D776" s="57"/>
    </row>
    <row r="777" spans="2:4" s="5" customFormat="1" ht="12.75">
      <c r="B777" s="56"/>
      <c r="C777" s="56"/>
      <c r="D777" s="57"/>
    </row>
    <row r="778" spans="2:4" s="5" customFormat="1" ht="12.75">
      <c r="B778" s="56"/>
      <c r="C778" s="56"/>
      <c r="D778" s="57"/>
    </row>
    <row r="779" spans="2:4" s="5" customFormat="1" ht="12.75">
      <c r="B779" s="56"/>
      <c r="C779" s="56"/>
      <c r="D779" s="57"/>
    </row>
    <row r="780" spans="2:4" s="5" customFormat="1" ht="12.75">
      <c r="B780" s="56"/>
      <c r="C780" s="56"/>
      <c r="D780" s="57"/>
    </row>
  </sheetData>
  <sheetProtection sheet="1"/>
  <hyperlinks>
    <hyperlink ref="B30" r:id="rId1" display="info@bidnetwork.org"/>
    <hyperlink ref="B31" r:id="rId2" display="info@bidnetwork.org"/>
  </hyperlinks>
  <printOptions/>
  <pageMargins left="0.75" right="0.75" top="1" bottom="1" header="0.5118055555555555" footer="0.5118055555555555"/>
  <pageSetup horizontalDpi="300" verticalDpi="300" orientation="portrait" paperSize="9" scale="4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2"/>
  <sheetViews>
    <sheetView zoomScale="70" zoomScaleNormal="7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3" sqref="A33:D34"/>
    </sheetView>
  </sheetViews>
  <sheetFormatPr defaultColWidth="9.140625" defaultRowHeight="12.75"/>
  <cols>
    <col min="1" max="1" width="40.7109375" style="1" customWidth="1"/>
    <col min="2" max="2" width="13.140625" style="59" customWidth="1"/>
    <col min="3" max="3" width="10.57421875" style="1" customWidth="1"/>
    <col min="4" max="4" width="12.7109375" style="1" customWidth="1"/>
    <col min="5" max="5" width="13.421875" style="1" customWidth="1"/>
    <col min="6" max="6" width="10.57421875" style="59" customWidth="1"/>
    <col min="7" max="7" width="12.421875" style="1" customWidth="1"/>
    <col min="8" max="8" width="11.8515625" style="1" customWidth="1"/>
    <col min="9" max="9" width="10.57421875" style="59" customWidth="1"/>
    <col min="10" max="10" width="12.421875" style="1" customWidth="1"/>
    <col min="11" max="13" width="9.140625" style="1" customWidth="1"/>
    <col min="14" max="16384" width="9.140625" style="5" customWidth="1"/>
  </cols>
  <sheetData>
    <row r="1" spans="1:256" s="61" customFormat="1" ht="12.75">
      <c r="A1" s="60" t="s">
        <v>288</v>
      </c>
      <c r="IV1" s="5"/>
    </row>
    <row r="2" spans="1:9" ht="15">
      <c r="A2" s="62" t="s">
        <v>35</v>
      </c>
      <c r="B2" s="63" t="s">
        <v>36</v>
      </c>
      <c r="F2" s="64"/>
      <c r="I2" s="64"/>
    </row>
    <row r="3" spans="2:9" ht="14.25">
      <c r="B3" s="63" t="s">
        <v>37</v>
      </c>
      <c r="F3" s="64"/>
      <c r="I3" s="64"/>
    </row>
    <row r="4" spans="1:9" ht="18">
      <c r="A4" s="65"/>
      <c r="B4" s="66" t="s">
        <v>38</v>
      </c>
      <c r="F4" s="67"/>
      <c r="I4" s="67"/>
    </row>
    <row r="5" spans="1:12" ht="13.5" customHeight="1">
      <c r="A5" s="68"/>
      <c r="B5" s="69"/>
      <c r="C5" s="70"/>
      <c r="D5" s="69"/>
      <c r="E5" s="69"/>
      <c r="F5" s="71"/>
      <c r="G5" s="69"/>
      <c r="H5" s="69"/>
      <c r="I5" s="71"/>
      <c r="J5" s="69"/>
      <c r="K5" s="69"/>
      <c r="L5" s="72" t="s">
        <v>39</v>
      </c>
    </row>
    <row r="6" spans="1:13" ht="28.5" customHeight="1">
      <c r="A6" s="73" t="s">
        <v>40</v>
      </c>
      <c r="B6" s="74" t="str">
        <f>title</f>
        <v>&lt; Name of business &gt;</v>
      </c>
      <c r="C6" s="4"/>
      <c r="D6" s="75"/>
      <c r="E6" s="76"/>
      <c r="F6" s="77"/>
      <c r="G6" s="76"/>
      <c r="H6" s="76"/>
      <c r="I6" s="77"/>
      <c r="J6" s="78"/>
      <c r="K6" s="69"/>
      <c r="L6" s="79" t="s">
        <v>41</v>
      </c>
      <c r="M6" s="72"/>
    </row>
    <row r="7" spans="1:13" ht="20.25" customHeight="1">
      <c r="A7" s="80"/>
      <c r="B7" s="450">
        <v>2010</v>
      </c>
      <c r="C7" s="450"/>
      <c r="D7" s="450"/>
      <c r="E7" s="450">
        <f>B7+1</f>
        <v>2011</v>
      </c>
      <c r="F7" s="450"/>
      <c r="G7" s="450"/>
      <c r="H7" s="450">
        <f>E7+1</f>
        <v>2012</v>
      </c>
      <c r="I7" s="450"/>
      <c r="J7" s="450"/>
      <c r="K7" s="69"/>
      <c r="L7" s="79"/>
      <c r="M7" s="72"/>
    </row>
    <row r="8" spans="1:13" s="86" customFormat="1" ht="28.5" customHeight="1">
      <c r="A8" s="81" t="str">
        <f>currency</f>
        <v>USD</v>
      </c>
      <c r="B8" s="82" t="s">
        <v>42</v>
      </c>
      <c r="C8" s="83" t="s">
        <v>43</v>
      </c>
      <c r="D8" s="84" t="s">
        <v>44</v>
      </c>
      <c r="E8" s="82" t="s">
        <v>42</v>
      </c>
      <c r="F8" s="83" t="s">
        <v>43</v>
      </c>
      <c r="G8" s="84" t="s">
        <v>44</v>
      </c>
      <c r="H8" s="82" t="s">
        <v>42</v>
      </c>
      <c r="I8" s="83" t="s">
        <v>43</v>
      </c>
      <c r="J8" s="84" t="s">
        <v>44</v>
      </c>
      <c r="K8" s="85"/>
      <c r="M8" s="87"/>
    </row>
    <row r="9" spans="1:12" ht="16.5" customHeight="1">
      <c r="A9" s="88" t="s">
        <v>45</v>
      </c>
      <c r="B9" s="89"/>
      <c r="C9" s="90"/>
      <c r="D9" s="91">
        <f>D112</f>
        <v>0</v>
      </c>
      <c r="E9" s="92"/>
      <c r="F9" s="93"/>
      <c r="G9" s="91">
        <f>G112</f>
        <v>0</v>
      </c>
      <c r="H9" s="92"/>
      <c r="I9" s="93"/>
      <c r="J9" s="91">
        <f>J112</f>
        <v>0</v>
      </c>
      <c r="K9" s="69"/>
      <c r="L9" s="94"/>
    </row>
    <row r="10" spans="1:12" ht="15">
      <c r="A10" s="95" t="s">
        <v>46</v>
      </c>
      <c r="B10" s="96"/>
      <c r="C10" s="97"/>
      <c r="D10" s="98"/>
      <c r="E10" s="99"/>
      <c r="F10" s="100"/>
      <c r="G10" s="98"/>
      <c r="H10" s="99"/>
      <c r="I10" s="100"/>
      <c r="J10" s="98"/>
      <c r="K10" s="69"/>
      <c r="L10" s="94"/>
    </row>
    <row r="11" spans="1:12" ht="15">
      <c r="A11" s="62" t="s">
        <v>47</v>
      </c>
      <c r="B11" s="101"/>
      <c r="C11" s="102"/>
      <c r="D11" s="103"/>
      <c r="E11" s="104"/>
      <c r="F11" s="105"/>
      <c r="G11" s="103"/>
      <c r="H11" s="104"/>
      <c r="I11" s="105"/>
      <c r="J11" s="103"/>
      <c r="K11" s="69"/>
      <c r="L11" s="79"/>
    </row>
    <row r="12" spans="1:12" ht="14.25">
      <c r="A12" s="106" t="s">
        <v>48</v>
      </c>
      <c r="B12" s="107">
        <v>0</v>
      </c>
      <c r="C12" s="108">
        <v>0</v>
      </c>
      <c r="D12" s="109">
        <f>B12*C12</f>
        <v>0</v>
      </c>
      <c r="E12" s="107">
        <v>0</v>
      </c>
      <c r="F12" s="108">
        <v>0</v>
      </c>
      <c r="G12" s="109">
        <f>$F12*E12</f>
        <v>0</v>
      </c>
      <c r="H12" s="107">
        <v>0</v>
      </c>
      <c r="I12" s="108">
        <v>0</v>
      </c>
      <c r="J12" s="110">
        <f>$I12*H12</f>
        <v>0</v>
      </c>
      <c r="K12" s="69"/>
      <c r="L12" s="94"/>
    </row>
    <row r="13" spans="1:12" ht="14.25">
      <c r="A13" s="106" t="s">
        <v>49</v>
      </c>
      <c r="B13" s="107">
        <v>0</v>
      </c>
      <c r="C13" s="108">
        <v>0</v>
      </c>
      <c r="D13" s="109">
        <f>B13*C13</f>
        <v>0</v>
      </c>
      <c r="E13" s="107">
        <v>0</v>
      </c>
      <c r="F13" s="108">
        <v>0</v>
      </c>
      <c r="G13" s="109">
        <f>$F13*E13</f>
        <v>0</v>
      </c>
      <c r="H13" s="107">
        <v>0</v>
      </c>
      <c r="I13" s="108">
        <v>0</v>
      </c>
      <c r="J13" s="110">
        <f>$I13*H13</f>
        <v>0</v>
      </c>
      <c r="K13" s="69"/>
      <c r="L13" s="94"/>
    </row>
    <row r="14" spans="1:12" ht="14.25">
      <c r="A14" s="106" t="s">
        <v>50</v>
      </c>
      <c r="B14" s="107">
        <v>0</v>
      </c>
      <c r="C14" s="108">
        <v>0</v>
      </c>
      <c r="D14" s="109">
        <f>B14*C14</f>
        <v>0</v>
      </c>
      <c r="E14" s="107">
        <v>0</v>
      </c>
      <c r="F14" s="108">
        <v>0</v>
      </c>
      <c r="G14" s="109">
        <f>$F14*E14</f>
        <v>0</v>
      </c>
      <c r="H14" s="107">
        <v>0</v>
      </c>
      <c r="I14" s="108">
        <v>0</v>
      </c>
      <c r="J14" s="110">
        <f>$I14*H14</f>
        <v>0</v>
      </c>
      <c r="K14" s="69"/>
      <c r="L14" s="94"/>
    </row>
    <row r="15" spans="1:12" ht="14.25">
      <c r="A15" s="106" t="s">
        <v>50</v>
      </c>
      <c r="B15" s="107">
        <v>0</v>
      </c>
      <c r="C15" s="108">
        <v>0</v>
      </c>
      <c r="D15" s="109">
        <f>B15*C15</f>
        <v>0</v>
      </c>
      <c r="E15" s="107">
        <v>0</v>
      </c>
      <c r="F15" s="108">
        <v>0</v>
      </c>
      <c r="G15" s="109">
        <f>$F15*E15</f>
        <v>0</v>
      </c>
      <c r="H15" s="107">
        <v>0</v>
      </c>
      <c r="I15" s="108">
        <v>0</v>
      </c>
      <c r="J15" s="110">
        <f>$I15*H15</f>
        <v>0</v>
      </c>
      <c r="K15" s="69"/>
      <c r="L15" s="94"/>
    </row>
    <row r="16" spans="1:12" ht="14.25">
      <c r="A16" s="106" t="s">
        <v>50</v>
      </c>
      <c r="B16" s="107">
        <v>0</v>
      </c>
      <c r="C16" s="108">
        <v>0</v>
      </c>
      <c r="D16" s="109">
        <f>B16*C16</f>
        <v>0</v>
      </c>
      <c r="E16" s="107">
        <v>0</v>
      </c>
      <c r="F16" s="108">
        <v>0</v>
      </c>
      <c r="G16" s="109">
        <f>$F16*E16</f>
        <v>0</v>
      </c>
      <c r="H16" s="107">
        <v>0</v>
      </c>
      <c r="I16" s="108">
        <v>0</v>
      </c>
      <c r="J16" s="110">
        <f>$I16*H16</f>
        <v>0</v>
      </c>
      <c r="K16" s="69"/>
      <c r="L16" s="94"/>
    </row>
    <row r="17" spans="1:13" ht="15">
      <c r="A17" s="111" t="s">
        <v>51</v>
      </c>
      <c r="B17" s="112"/>
      <c r="C17" s="113"/>
      <c r="D17" s="114">
        <f>SUM(D11:D16)</f>
        <v>0</v>
      </c>
      <c r="E17" s="112"/>
      <c r="F17" s="113"/>
      <c r="G17" s="114">
        <f>SUM(G11:G16)</f>
        <v>0</v>
      </c>
      <c r="H17" s="112"/>
      <c r="I17" s="113"/>
      <c r="J17" s="114">
        <f>SUM(J11:J16)</f>
        <v>0</v>
      </c>
      <c r="K17" s="115"/>
      <c r="L17" s="5"/>
      <c r="M17" s="5"/>
    </row>
    <row r="18" spans="1:13" ht="15">
      <c r="A18" s="62"/>
      <c r="B18" s="104"/>
      <c r="C18" s="105"/>
      <c r="D18" s="103"/>
      <c r="E18" s="104"/>
      <c r="F18" s="105"/>
      <c r="G18" s="103"/>
      <c r="H18" s="104"/>
      <c r="I18" s="105"/>
      <c r="J18" s="103"/>
      <c r="K18" s="115"/>
      <c r="L18" s="5"/>
      <c r="M18" s="5"/>
    </row>
    <row r="19" spans="1:13" ht="15">
      <c r="A19" s="95" t="s">
        <v>52</v>
      </c>
      <c r="B19" s="116"/>
      <c r="C19" s="117"/>
      <c r="D19" s="118"/>
      <c r="E19" s="116"/>
      <c r="F19" s="117"/>
      <c r="G19" s="118"/>
      <c r="H19" s="116"/>
      <c r="I19" s="117"/>
      <c r="J19" s="118"/>
      <c r="K19" s="69"/>
      <c r="L19" s="94"/>
      <c r="M19" s="119"/>
    </row>
    <row r="20" spans="1:13" ht="15">
      <c r="A20" s="62" t="s">
        <v>53</v>
      </c>
      <c r="B20" s="104"/>
      <c r="C20" s="105"/>
      <c r="D20" s="103"/>
      <c r="E20" s="104"/>
      <c r="F20" s="105"/>
      <c r="G20" s="103"/>
      <c r="H20" s="104"/>
      <c r="I20" s="105"/>
      <c r="J20" s="103"/>
      <c r="K20" s="69"/>
      <c r="L20" s="94"/>
      <c r="M20" s="119"/>
    </row>
    <row r="21" spans="1:13" ht="14.25">
      <c r="A21" s="106" t="s">
        <v>54</v>
      </c>
      <c r="B21" s="107">
        <v>0</v>
      </c>
      <c r="C21" s="108">
        <v>0</v>
      </c>
      <c r="D21" s="109">
        <f aca="true" t="shared" si="0" ref="D21:D27">B21*C21</f>
        <v>0</v>
      </c>
      <c r="E21" s="107">
        <v>0</v>
      </c>
      <c r="F21" s="108">
        <v>0</v>
      </c>
      <c r="G21" s="109">
        <f aca="true" t="shared" si="1" ref="G21:G27">$F21*E21</f>
        <v>0</v>
      </c>
      <c r="H21" s="107">
        <v>0</v>
      </c>
      <c r="I21" s="108">
        <v>0</v>
      </c>
      <c r="J21" s="110">
        <f aca="true" t="shared" si="2" ref="J21:J27">$I21*H21</f>
        <v>0</v>
      </c>
      <c r="K21" s="69"/>
      <c r="L21" s="79"/>
      <c r="M21" s="119"/>
    </row>
    <row r="22" spans="1:13" ht="14.25">
      <c r="A22" s="106" t="s">
        <v>55</v>
      </c>
      <c r="B22" s="107">
        <v>0</v>
      </c>
      <c r="C22" s="108">
        <v>0</v>
      </c>
      <c r="D22" s="109">
        <f t="shared" si="0"/>
        <v>0</v>
      </c>
      <c r="E22" s="107">
        <v>0</v>
      </c>
      <c r="F22" s="108">
        <v>0</v>
      </c>
      <c r="G22" s="109">
        <f t="shared" si="1"/>
        <v>0</v>
      </c>
      <c r="H22" s="107">
        <v>0</v>
      </c>
      <c r="I22" s="108">
        <v>0</v>
      </c>
      <c r="J22" s="110">
        <f t="shared" si="2"/>
        <v>0</v>
      </c>
      <c r="K22" s="69"/>
      <c r="L22" s="94"/>
      <c r="M22" s="119"/>
    </row>
    <row r="23" spans="1:13" ht="14.25">
      <c r="A23" s="106" t="s">
        <v>56</v>
      </c>
      <c r="B23" s="107">
        <v>0</v>
      </c>
      <c r="C23" s="108">
        <v>0</v>
      </c>
      <c r="D23" s="109">
        <f t="shared" si="0"/>
        <v>0</v>
      </c>
      <c r="E23" s="107">
        <v>0</v>
      </c>
      <c r="F23" s="108">
        <v>0</v>
      </c>
      <c r="G23" s="109">
        <f t="shared" si="1"/>
        <v>0</v>
      </c>
      <c r="H23" s="107">
        <v>0</v>
      </c>
      <c r="I23" s="108">
        <v>0</v>
      </c>
      <c r="J23" s="110">
        <f t="shared" si="2"/>
        <v>0</v>
      </c>
      <c r="K23" s="69"/>
      <c r="L23" s="94"/>
      <c r="M23" s="119"/>
    </row>
    <row r="24" spans="1:13" ht="14.25">
      <c r="A24" s="106" t="s">
        <v>57</v>
      </c>
      <c r="B24" s="107">
        <v>0</v>
      </c>
      <c r="C24" s="108">
        <v>0</v>
      </c>
      <c r="D24" s="109">
        <f t="shared" si="0"/>
        <v>0</v>
      </c>
      <c r="E24" s="107">
        <v>0</v>
      </c>
      <c r="F24" s="108">
        <v>0</v>
      </c>
      <c r="G24" s="109">
        <f t="shared" si="1"/>
        <v>0</v>
      </c>
      <c r="H24" s="107">
        <v>0</v>
      </c>
      <c r="I24" s="108">
        <v>0</v>
      </c>
      <c r="J24" s="110">
        <f t="shared" si="2"/>
        <v>0</v>
      </c>
      <c r="K24" s="69"/>
      <c r="L24" s="94"/>
      <c r="M24" s="119"/>
    </row>
    <row r="25" spans="1:13" ht="14.25">
      <c r="A25" s="106" t="s">
        <v>58</v>
      </c>
      <c r="B25" s="107">
        <v>0</v>
      </c>
      <c r="C25" s="108">
        <v>0</v>
      </c>
      <c r="D25" s="109">
        <f t="shared" si="0"/>
        <v>0</v>
      </c>
      <c r="E25" s="107">
        <v>0</v>
      </c>
      <c r="F25" s="108">
        <v>0</v>
      </c>
      <c r="G25" s="109">
        <f t="shared" si="1"/>
        <v>0</v>
      </c>
      <c r="H25" s="107">
        <v>0</v>
      </c>
      <c r="I25" s="108">
        <v>0</v>
      </c>
      <c r="J25" s="110">
        <f t="shared" si="2"/>
        <v>0</v>
      </c>
      <c r="K25" s="69"/>
      <c r="L25" s="94"/>
      <c r="M25" s="119"/>
    </row>
    <row r="26" spans="1:13" ht="14.25">
      <c r="A26" s="106" t="s">
        <v>59</v>
      </c>
      <c r="B26" s="107">
        <v>0</v>
      </c>
      <c r="C26" s="108">
        <v>0</v>
      </c>
      <c r="D26" s="109">
        <f t="shared" si="0"/>
        <v>0</v>
      </c>
      <c r="E26" s="107">
        <v>0</v>
      </c>
      <c r="F26" s="108">
        <v>0</v>
      </c>
      <c r="G26" s="109">
        <f t="shared" si="1"/>
        <v>0</v>
      </c>
      <c r="H26" s="107">
        <v>0</v>
      </c>
      <c r="I26" s="108">
        <v>0</v>
      </c>
      <c r="J26" s="110">
        <f t="shared" si="2"/>
        <v>0</v>
      </c>
      <c r="K26" s="69"/>
      <c r="L26" s="94"/>
      <c r="M26" s="94"/>
    </row>
    <row r="27" spans="1:13" ht="14.25">
      <c r="A27" s="106" t="s">
        <v>59</v>
      </c>
      <c r="B27" s="107">
        <v>0</v>
      </c>
      <c r="C27" s="108">
        <v>0</v>
      </c>
      <c r="D27" s="109">
        <f t="shared" si="0"/>
        <v>0</v>
      </c>
      <c r="E27" s="107">
        <v>0</v>
      </c>
      <c r="F27" s="108">
        <v>0</v>
      </c>
      <c r="G27" s="109">
        <f t="shared" si="1"/>
        <v>0</v>
      </c>
      <c r="H27" s="107">
        <v>0</v>
      </c>
      <c r="I27" s="108">
        <v>0</v>
      </c>
      <c r="J27" s="110">
        <f t="shared" si="2"/>
        <v>0</v>
      </c>
      <c r="K27" s="69"/>
      <c r="L27" s="94"/>
      <c r="M27" s="94"/>
    </row>
    <row r="28" spans="1:13" ht="15">
      <c r="A28" s="62" t="s">
        <v>51</v>
      </c>
      <c r="B28" s="112"/>
      <c r="C28" s="113"/>
      <c r="D28" s="114">
        <f>SUM(D21:D27)</f>
        <v>0</v>
      </c>
      <c r="E28" s="112"/>
      <c r="F28" s="113"/>
      <c r="G28" s="114">
        <f>SUM(G21:G27)</f>
        <v>0</v>
      </c>
      <c r="H28" s="112"/>
      <c r="I28" s="113"/>
      <c r="J28" s="114">
        <f>SUM(J21:J27)</f>
        <v>0</v>
      </c>
      <c r="K28" s="69"/>
      <c r="L28" s="94"/>
      <c r="M28" s="94"/>
    </row>
    <row r="29" spans="1:13" ht="15">
      <c r="A29" s="88"/>
      <c r="B29" s="104"/>
      <c r="C29" s="105"/>
      <c r="D29" s="103"/>
      <c r="E29" s="104"/>
      <c r="F29" s="105"/>
      <c r="G29" s="103"/>
      <c r="H29" s="104"/>
      <c r="I29" s="105"/>
      <c r="J29" s="103"/>
      <c r="K29" s="115"/>
      <c r="L29" s="5"/>
      <c r="M29" s="5"/>
    </row>
    <row r="30" spans="1:13" ht="15">
      <c r="A30" s="88"/>
      <c r="B30" s="104"/>
      <c r="C30" s="105"/>
      <c r="D30" s="103"/>
      <c r="E30" s="104"/>
      <c r="F30" s="105"/>
      <c r="G30" s="103"/>
      <c r="H30" s="104"/>
      <c r="I30" s="105"/>
      <c r="J30" s="103"/>
      <c r="K30" s="115"/>
      <c r="L30" s="5"/>
      <c r="M30" s="5"/>
    </row>
    <row r="31" spans="1:13" ht="15">
      <c r="A31" s="62" t="s">
        <v>60</v>
      </c>
      <c r="B31" s="104"/>
      <c r="C31" s="105"/>
      <c r="D31" s="103"/>
      <c r="E31" s="104"/>
      <c r="F31" s="105"/>
      <c r="G31" s="103"/>
      <c r="H31" s="104"/>
      <c r="I31" s="105"/>
      <c r="J31" s="103"/>
      <c r="K31" s="69"/>
      <c r="L31" s="94"/>
      <c r="M31" s="94"/>
    </row>
    <row r="32" spans="1:13" ht="14.25">
      <c r="A32" s="106" t="s">
        <v>61</v>
      </c>
      <c r="B32" s="107">
        <v>0</v>
      </c>
      <c r="C32" s="108">
        <v>0</v>
      </c>
      <c r="D32" s="109">
        <f aca="true" t="shared" si="3" ref="D32:D38">B32*C32</f>
        <v>0</v>
      </c>
      <c r="E32" s="107">
        <v>0</v>
      </c>
      <c r="F32" s="108">
        <v>0</v>
      </c>
      <c r="G32" s="109">
        <f aca="true" t="shared" si="4" ref="G32:G38">$F32*E32</f>
        <v>0</v>
      </c>
      <c r="H32" s="107">
        <v>0</v>
      </c>
      <c r="I32" s="108">
        <v>0</v>
      </c>
      <c r="J32" s="110">
        <f aca="true" t="shared" si="5" ref="J32:J38">$I32*H32</f>
        <v>0</v>
      </c>
      <c r="K32" s="69"/>
      <c r="L32" s="94"/>
      <c r="M32" s="119"/>
    </row>
    <row r="33" spans="1:13" ht="14.25">
      <c r="A33" s="106" t="s">
        <v>62</v>
      </c>
      <c r="B33" s="107">
        <v>0</v>
      </c>
      <c r="C33" s="108">
        <v>0</v>
      </c>
      <c r="D33" s="109">
        <f t="shared" si="3"/>
        <v>0</v>
      </c>
      <c r="E33" s="107">
        <v>0</v>
      </c>
      <c r="F33" s="108">
        <v>0</v>
      </c>
      <c r="G33" s="109">
        <f t="shared" si="4"/>
        <v>0</v>
      </c>
      <c r="H33" s="107">
        <v>0</v>
      </c>
      <c r="I33" s="108">
        <v>0</v>
      </c>
      <c r="J33" s="110">
        <f t="shared" si="5"/>
        <v>0</v>
      </c>
      <c r="K33" s="69"/>
      <c r="L33" s="94"/>
      <c r="M33" s="119"/>
    </row>
    <row r="34" spans="1:13" ht="14.25">
      <c r="A34" s="106" t="s">
        <v>63</v>
      </c>
      <c r="B34" s="107">
        <v>0</v>
      </c>
      <c r="C34" s="108">
        <v>0</v>
      </c>
      <c r="D34" s="109">
        <f t="shared" si="3"/>
        <v>0</v>
      </c>
      <c r="E34" s="107">
        <v>0</v>
      </c>
      <c r="F34" s="108">
        <v>0</v>
      </c>
      <c r="G34" s="109">
        <f t="shared" si="4"/>
        <v>0</v>
      </c>
      <c r="H34" s="107">
        <v>0</v>
      </c>
      <c r="I34" s="108">
        <v>0</v>
      </c>
      <c r="J34" s="110">
        <f t="shared" si="5"/>
        <v>0</v>
      </c>
      <c r="K34" s="69"/>
      <c r="L34" s="94"/>
      <c r="M34" s="119"/>
    </row>
    <row r="35" spans="1:13" ht="14.25">
      <c r="A35" s="106" t="s">
        <v>64</v>
      </c>
      <c r="B35" s="107">
        <v>0</v>
      </c>
      <c r="C35" s="108">
        <v>0</v>
      </c>
      <c r="D35" s="109">
        <f t="shared" si="3"/>
        <v>0</v>
      </c>
      <c r="E35" s="107">
        <v>0</v>
      </c>
      <c r="F35" s="108">
        <v>0</v>
      </c>
      <c r="G35" s="109">
        <f t="shared" si="4"/>
        <v>0</v>
      </c>
      <c r="H35" s="107">
        <v>0</v>
      </c>
      <c r="I35" s="108">
        <v>0</v>
      </c>
      <c r="J35" s="110">
        <f t="shared" si="5"/>
        <v>0</v>
      </c>
      <c r="K35" s="69"/>
      <c r="L35" s="94"/>
      <c r="M35" s="119"/>
    </row>
    <row r="36" spans="1:13" ht="14.25">
      <c r="A36" s="106" t="s">
        <v>59</v>
      </c>
      <c r="B36" s="107">
        <v>0</v>
      </c>
      <c r="C36" s="108">
        <v>0</v>
      </c>
      <c r="D36" s="109">
        <f t="shared" si="3"/>
        <v>0</v>
      </c>
      <c r="E36" s="107">
        <v>0</v>
      </c>
      <c r="F36" s="108">
        <v>0</v>
      </c>
      <c r="G36" s="109">
        <f t="shared" si="4"/>
        <v>0</v>
      </c>
      <c r="H36" s="107">
        <v>0</v>
      </c>
      <c r="I36" s="108">
        <v>0</v>
      </c>
      <c r="J36" s="110">
        <f t="shared" si="5"/>
        <v>0</v>
      </c>
      <c r="K36" s="69"/>
      <c r="L36" s="94"/>
      <c r="M36" s="119"/>
    </row>
    <row r="37" spans="1:13" ht="14.25">
      <c r="A37" s="106" t="s">
        <v>59</v>
      </c>
      <c r="B37" s="107">
        <v>0</v>
      </c>
      <c r="C37" s="108">
        <v>0</v>
      </c>
      <c r="D37" s="109">
        <f t="shared" si="3"/>
        <v>0</v>
      </c>
      <c r="E37" s="107">
        <v>0</v>
      </c>
      <c r="F37" s="108">
        <v>0</v>
      </c>
      <c r="G37" s="109">
        <f t="shared" si="4"/>
        <v>0</v>
      </c>
      <c r="H37" s="107">
        <v>0</v>
      </c>
      <c r="I37" s="108">
        <v>0</v>
      </c>
      <c r="J37" s="110">
        <f t="shared" si="5"/>
        <v>0</v>
      </c>
      <c r="K37" s="69"/>
      <c r="L37" s="94"/>
      <c r="M37" s="119"/>
    </row>
    <row r="38" spans="1:13" ht="14.25">
      <c r="A38" s="106" t="s">
        <v>59</v>
      </c>
      <c r="B38" s="107">
        <v>0</v>
      </c>
      <c r="C38" s="108">
        <v>0</v>
      </c>
      <c r="D38" s="109">
        <f t="shared" si="3"/>
        <v>0</v>
      </c>
      <c r="E38" s="107">
        <v>0</v>
      </c>
      <c r="F38" s="108">
        <v>0</v>
      </c>
      <c r="G38" s="109">
        <f t="shared" si="4"/>
        <v>0</v>
      </c>
      <c r="H38" s="107">
        <v>0</v>
      </c>
      <c r="I38" s="108">
        <v>0</v>
      </c>
      <c r="J38" s="110">
        <f t="shared" si="5"/>
        <v>0</v>
      </c>
      <c r="K38" s="69"/>
      <c r="L38" s="94"/>
      <c r="M38" s="119"/>
    </row>
    <row r="39" spans="1:13" ht="15">
      <c r="A39" s="62" t="s">
        <v>51</v>
      </c>
      <c r="B39" s="112"/>
      <c r="C39" s="120"/>
      <c r="D39" s="114">
        <f>SUM(D32:D38)</f>
        <v>0</v>
      </c>
      <c r="E39" s="121"/>
      <c r="F39" s="113"/>
      <c r="G39" s="114">
        <f>SUM(G32:G38)</f>
        <v>0</v>
      </c>
      <c r="H39" s="121"/>
      <c r="I39" s="113"/>
      <c r="J39" s="114">
        <f>SUM(J32:J38)</f>
        <v>0</v>
      </c>
      <c r="K39" s="69"/>
      <c r="L39" s="94"/>
      <c r="M39" s="94"/>
    </row>
    <row r="40" spans="1:13" ht="15">
      <c r="A40" s="111"/>
      <c r="B40" s="122"/>
      <c r="C40" s="123"/>
      <c r="D40" s="124"/>
      <c r="E40" s="125"/>
      <c r="F40" s="126"/>
      <c r="G40" s="124"/>
      <c r="H40" s="125"/>
      <c r="I40" s="126"/>
      <c r="J40" s="124"/>
      <c r="K40" s="69"/>
      <c r="L40" s="94"/>
      <c r="M40" s="94"/>
    </row>
    <row r="41" spans="1:13" ht="14.25">
      <c r="A41" s="119"/>
      <c r="B41" s="127"/>
      <c r="C41" s="128"/>
      <c r="D41" s="129"/>
      <c r="E41" s="5"/>
      <c r="F41" s="130"/>
      <c r="G41" s="129"/>
      <c r="H41" s="5"/>
      <c r="I41" s="130"/>
      <c r="J41" s="129"/>
      <c r="K41" s="69"/>
      <c r="L41" s="94"/>
      <c r="M41" s="94"/>
    </row>
    <row r="42" spans="1:12" ht="15">
      <c r="A42" s="62" t="s">
        <v>65</v>
      </c>
      <c r="B42" s="101"/>
      <c r="C42" s="102" t="s">
        <v>66</v>
      </c>
      <c r="D42" s="103"/>
      <c r="E42" s="104"/>
      <c r="F42" s="105" t="s">
        <v>66</v>
      </c>
      <c r="G42" s="103"/>
      <c r="H42" s="104"/>
      <c r="I42" s="105" t="s">
        <v>66</v>
      </c>
      <c r="J42" s="103"/>
      <c r="K42" s="69"/>
      <c r="L42" s="94"/>
    </row>
    <row r="43" spans="1:12" ht="14.25">
      <c r="A43" s="106" t="s">
        <v>67</v>
      </c>
      <c r="B43" s="107">
        <v>0</v>
      </c>
      <c r="C43" s="108">
        <v>0</v>
      </c>
      <c r="D43" s="109">
        <f aca="true" t="shared" si="6" ref="D43:D49">B43*C43</f>
        <v>0</v>
      </c>
      <c r="E43" s="107">
        <v>0</v>
      </c>
      <c r="F43" s="108">
        <v>0</v>
      </c>
      <c r="G43" s="109">
        <f aca="true" t="shared" si="7" ref="G43:G49">$F43*E43</f>
        <v>0</v>
      </c>
      <c r="H43" s="107">
        <v>0</v>
      </c>
      <c r="I43" s="108">
        <v>0</v>
      </c>
      <c r="J43" s="110">
        <f aca="true" t="shared" si="8" ref="J43:J49">$I43*H43</f>
        <v>0</v>
      </c>
      <c r="K43" s="69"/>
      <c r="L43" s="79"/>
    </row>
    <row r="44" spans="1:12" ht="14.25">
      <c r="A44" s="106" t="s">
        <v>68</v>
      </c>
      <c r="B44" s="107">
        <v>0</v>
      </c>
      <c r="C44" s="108">
        <v>0</v>
      </c>
      <c r="D44" s="109">
        <f t="shared" si="6"/>
        <v>0</v>
      </c>
      <c r="E44" s="107">
        <v>0</v>
      </c>
      <c r="F44" s="108">
        <v>0</v>
      </c>
      <c r="G44" s="109">
        <f t="shared" si="7"/>
        <v>0</v>
      </c>
      <c r="H44" s="107">
        <v>0</v>
      </c>
      <c r="I44" s="108">
        <v>0</v>
      </c>
      <c r="J44" s="110">
        <f t="shared" si="8"/>
        <v>0</v>
      </c>
      <c r="K44" s="69"/>
      <c r="L44" s="94"/>
    </row>
    <row r="45" spans="1:12" ht="14.25">
      <c r="A45" s="106" t="s">
        <v>69</v>
      </c>
      <c r="B45" s="107">
        <v>0</v>
      </c>
      <c r="C45" s="108">
        <v>0</v>
      </c>
      <c r="D45" s="109">
        <f t="shared" si="6"/>
        <v>0</v>
      </c>
      <c r="E45" s="107">
        <v>0</v>
      </c>
      <c r="F45" s="108">
        <v>0</v>
      </c>
      <c r="G45" s="109">
        <f t="shared" si="7"/>
        <v>0</v>
      </c>
      <c r="H45" s="107">
        <v>0</v>
      </c>
      <c r="I45" s="108">
        <v>0</v>
      </c>
      <c r="J45" s="110">
        <f t="shared" si="8"/>
        <v>0</v>
      </c>
      <c r="K45" s="69"/>
      <c r="L45" s="94"/>
    </row>
    <row r="46" spans="1:12" ht="14.25">
      <c r="A46" s="106" t="s">
        <v>70</v>
      </c>
      <c r="B46" s="107">
        <v>0</v>
      </c>
      <c r="C46" s="108">
        <v>0</v>
      </c>
      <c r="D46" s="109">
        <f t="shared" si="6"/>
        <v>0</v>
      </c>
      <c r="E46" s="107">
        <v>0</v>
      </c>
      <c r="F46" s="108">
        <v>0</v>
      </c>
      <c r="G46" s="109">
        <f t="shared" si="7"/>
        <v>0</v>
      </c>
      <c r="H46" s="107">
        <v>0</v>
      </c>
      <c r="I46" s="108">
        <v>0</v>
      </c>
      <c r="J46" s="110">
        <f t="shared" si="8"/>
        <v>0</v>
      </c>
      <c r="K46" s="69"/>
      <c r="L46" s="94"/>
    </row>
    <row r="47" spans="1:12" ht="14.25">
      <c r="A47" s="106" t="s">
        <v>71</v>
      </c>
      <c r="B47" s="107">
        <v>0</v>
      </c>
      <c r="C47" s="108">
        <v>0</v>
      </c>
      <c r="D47" s="109">
        <f t="shared" si="6"/>
        <v>0</v>
      </c>
      <c r="E47" s="107">
        <v>0</v>
      </c>
      <c r="F47" s="108">
        <v>0</v>
      </c>
      <c r="G47" s="109">
        <f t="shared" si="7"/>
        <v>0</v>
      </c>
      <c r="H47" s="107">
        <v>0</v>
      </c>
      <c r="I47" s="108">
        <v>0</v>
      </c>
      <c r="J47" s="110">
        <f t="shared" si="8"/>
        <v>0</v>
      </c>
      <c r="K47" s="69"/>
      <c r="L47" s="94"/>
    </row>
    <row r="48" spans="1:12" ht="14.25">
      <c r="A48" s="106" t="s">
        <v>71</v>
      </c>
      <c r="B48" s="107">
        <v>0</v>
      </c>
      <c r="C48" s="108">
        <v>0</v>
      </c>
      <c r="D48" s="109">
        <f t="shared" si="6"/>
        <v>0</v>
      </c>
      <c r="E48" s="107">
        <v>0</v>
      </c>
      <c r="F48" s="108">
        <v>0</v>
      </c>
      <c r="G48" s="109">
        <f t="shared" si="7"/>
        <v>0</v>
      </c>
      <c r="H48" s="107">
        <v>0</v>
      </c>
      <c r="I48" s="108">
        <v>0</v>
      </c>
      <c r="J48" s="110">
        <f t="shared" si="8"/>
        <v>0</v>
      </c>
      <c r="K48" s="69"/>
      <c r="L48" s="94"/>
    </row>
    <row r="49" spans="1:12" ht="14.25">
      <c r="A49" s="106" t="s">
        <v>71</v>
      </c>
      <c r="B49" s="131">
        <v>0</v>
      </c>
      <c r="C49" s="108">
        <v>0</v>
      </c>
      <c r="D49" s="109">
        <f t="shared" si="6"/>
        <v>0</v>
      </c>
      <c r="E49" s="131">
        <v>0</v>
      </c>
      <c r="F49" s="108">
        <v>0</v>
      </c>
      <c r="G49" s="109">
        <f t="shared" si="7"/>
        <v>0</v>
      </c>
      <c r="H49" s="131">
        <v>0</v>
      </c>
      <c r="I49" s="108">
        <v>0</v>
      </c>
      <c r="J49" s="110">
        <f t="shared" si="8"/>
        <v>0</v>
      </c>
      <c r="K49" s="69"/>
      <c r="L49" s="94"/>
    </row>
    <row r="50" spans="1:12" ht="14.25">
      <c r="A50" s="132" t="s">
        <v>72</v>
      </c>
      <c r="B50" s="133">
        <f>SUM(B43:B49)</f>
        <v>0</v>
      </c>
      <c r="C50" s="123"/>
      <c r="D50" s="124"/>
      <c r="E50" s="133">
        <f>SUM(E43:E49)</f>
        <v>0</v>
      </c>
      <c r="F50" s="126"/>
      <c r="G50" s="124"/>
      <c r="H50" s="133">
        <f>SUM(H43:H49)</f>
        <v>0</v>
      </c>
      <c r="I50" s="126"/>
      <c r="J50" s="124"/>
      <c r="K50" s="69"/>
      <c r="L50" s="94"/>
    </row>
    <row r="51" spans="1:12" ht="14.25">
      <c r="A51" s="106" t="s">
        <v>73</v>
      </c>
      <c r="B51" s="107">
        <v>0</v>
      </c>
      <c r="C51" s="108">
        <v>0</v>
      </c>
      <c r="D51" s="109">
        <f aca="true" t="shared" si="9" ref="D51:D56">B51*C51</f>
        <v>0</v>
      </c>
      <c r="E51" s="107">
        <v>0</v>
      </c>
      <c r="F51" s="108">
        <v>0</v>
      </c>
      <c r="G51" s="109">
        <f aca="true" t="shared" si="10" ref="G51:G56">$F51*E51</f>
        <v>0</v>
      </c>
      <c r="H51" s="107">
        <v>0</v>
      </c>
      <c r="I51" s="108">
        <v>0</v>
      </c>
      <c r="J51" s="110">
        <f aca="true" t="shared" si="11" ref="J51:J56">$I51*H51</f>
        <v>0</v>
      </c>
      <c r="K51" s="69"/>
      <c r="L51" s="94"/>
    </row>
    <row r="52" spans="1:12" ht="14.25">
      <c r="A52" s="106" t="s">
        <v>74</v>
      </c>
      <c r="B52" s="107">
        <v>0</v>
      </c>
      <c r="C52" s="108">
        <v>0</v>
      </c>
      <c r="D52" s="109">
        <f t="shared" si="9"/>
        <v>0</v>
      </c>
      <c r="E52" s="107">
        <v>0</v>
      </c>
      <c r="F52" s="108">
        <v>0</v>
      </c>
      <c r="G52" s="109">
        <f t="shared" si="10"/>
        <v>0</v>
      </c>
      <c r="H52" s="107">
        <v>0</v>
      </c>
      <c r="I52" s="108">
        <v>0</v>
      </c>
      <c r="J52" s="110">
        <f t="shared" si="11"/>
        <v>0</v>
      </c>
      <c r="K52" s="69"/>
      <c r="L52" s="94"/>
    </row>
    <row r="53" spans="1:12" ht="14.25">
      <c r="A53" s="106" t="s">
        <v>75</v>
      </c>
      <c r="B53" s="107">
        <v>0</v>
      </c>
      <c r="C53" s="108">
        <v>0</v>
      </c>
      <c r="D53" s="109">
        <f t="shared" si="9"/>
        <v>0</v>
      </c>
      <c r="E53" s="107">
        <v>0</v>
      </c>
      <c r="F53" s="108">
        <v>0</v>
      </c>
      <c r="G53" s="109">
        <f t="shared" si="10"/>
        <v>0</v>
      </c>
      <c r="H53" s="107">
        <v>0</v>
      </c>
      <c r="I53" s="108">
        <v>0</v>
      </c>
      <c r="J53" s="110">
        <f t="shared" si="11"/>
        <v>0</v>
      </c>
      <c r="K53" s="69"/>
      <c r="L53" s="94"/>
    </row>
    <row r="54" spans="1:12" ht="14.25">
      <c r="A54" s="106" t="s">
        <v>59</v>
      </c>
      <c r="B54" s="107">
        <v>0</v>
      </c>
      <c r="C54" s="108">
        <v>0</v>
      </c>
      <c r="D54" s="109">
        <f t="shared" si="9"/>
        <v>0</v>
      </c>
      <c r="E54" s="107">
        <v>0</v>
      </c>
      <c r="F54" s="108">
        <v>0</v>
      </c>
      <c r="G54" s="109">
        <f t="shared" si="10"/>
        <v>0</v>
      </c>
      <c r="H54" s="107">
        <v>0</v>
      </c>
      <c r="I54" s="108">
        <v>0</v>
      </c>
      <c r="J54" s="110">
        <f t="shared" si="11"/>
        <v>0</v>
      </c>
      <c r="K54" s="69"/>
      <c r="L54" s="94"/>
    </row>
    <row r="55" spans="1:12" ht="14.25">
      <c r="A55" s="106" t="s">
        <v>59</v>
      </c>
      <c r="B55" s="107">
        <v>0</v>
      </c>
      <c r="C55" s="108">
        <v>0</v>
      </c>
      <c r="D55" s="109">
        <f t="shared" si="9"/>
        <v>0</v>
      </c>
      <c r="E55" s="107">
        <v>0</v>
      </c>
      <c r="F55" s="108">
        <v>0</v>
      </c>
      <c r="G55" s="109">
        <f t="shared" si="10"/>
        <v>0</v>
      </c>
      <c r="H55" s="107">
        <v>0</v>
      </c>
      <c r="I55" s="108">
        <v>0</v>
      </c>
      <c r="J55" s="110">
        <f t="shared" si="11"/>
        <v>0</v>
      </c>
      <c r="K55" s="69"/>
      <c r="L55" s="94"/>
    </row>
    <row r="56" spans="1:12" ht="14.25">
      <c r="A56" s="106" t="s">
        <v>59</v>
      </c>
      <c r="B56" s="107">
        <v>0</v>
      </c>
      <c r="C56" s="108">
        <v>0</v>
      </c>
      <c r="D56" s="109">
        <f t="shared" si="9"/>
        <v>0</v>
      </c>
      <c r="E56" s="107">
        <v>0</v>
      </c>
      <c r="F56" s="108">
        <v>0</v>
      </c>
      <c r="G56" s="109">
        <f t="shared" si="10"/>
        <v>0</v>
      </c>
      <c r="H56" s="107">
        <v>0</v>
      </c>
      <c r="I56" s="108">
        <v>0</v>
      </c>
      <c r="J56" s="110">
        <f t="shared" si="11"/>
        <v>0</v>
      </c>
      <c r="K56" s="69"/>
      <c r="L56" s="94"/>
    </row>
    <row r="57" spans="1:12" ht="15">
      <c r="A57" s="62" t="s">
        <v>51</v>
      </c>
      <c r="B57" s="134"/>
      <c r="C57" s="120"/>
      <c r="D57" s="114">
        <f>SUM(D43:D56)</f>
        <v>0</v>
      </c>
      <c r="E57" s="134"/>
      <c r="F57" s="113"/>
      <c r="G57" s="114">
        <f>SUM(G43:G56)</f>
        <v>0</v>
      </c>
      <c r="H57" s="134"/>
      <c r="I57" s="113"/>
      <c r="J57" s="114">
        <f>SUM(J43:J56)</f>
        <v>0</v>
      </c>
      <c r="K57" s="69"/>
      <c r="L57" s="94"/>
    </row>
    <row r="58" spans="1:13" ht="15">
      <c r="A58" s="88"/>
      <c r="B58" s="101"/>
      <c r="C58" s="102"/>
      <c r="D58" s="103"/>
      <c r="E58" s="104"/>
      <c r="F58" s="105"/>
      <c r="G58" s="103"/>
      <c r="H58" s="104"/>
      <c r="I58" s="105"/>
      <c r="J58" s="103"/>
      <c r="K58" s="115"/>
      <c r="L58" s="5"/>
      <c r="M58" s="104"/>
    </row>
    <row r="59" spans="1:12" ht="14.25">
      <c r="A59" s="135"/>
      <c r="B59" s="101"/>
      <c r="C59" s="102"/>
      <c r="D59" s="103"/>
      <c r="E59" s="104"/>
      <c r="F59" s="105"/>
      <c r="G59" s="103"/>
      <c r="H59" s="104"/>
      <c r="I59" s="105"/>
      <c r="J59" s="103"/>
      <c r="K59" s="69"/>
      <c r="L59" s="94"/>
    </row>
    <row r="60" spans="1:12" ht="15">
      <c r="A60" s="62" t="s">
        <v>76</v>
      </c>
      <c r="B60" s="101"/>
      <c r="C60" s="102"/>
      <c r="D60" s="103"/>
      <c r="E60" s="104"/>
      <c r="F60" s="105"/>
      <c r="G60" s="103"/>
      <c r="H60" s="104"/>
      <c r="I60" s="105"/>
      <c r="J60" s="103"/>
      <c r="K60" s="69"/>
      <c r="L60" s="94"/>
    </row>
    <row r="61" spans="1:12" ht="14.25">
      <c r="A61" s="106" t="s">
        <v>77</v>
      </c>
      <c r="B61" s="107">
        <v>0</v>
      </c>
      <c r="C61" s="108">
        <v>0</v>
      </c>
      <c r="D61" s="109">
        <f>B61*C61</f>
        <v>0</v>
      </c>
      <c r="E61" s="107">
        <v>0</v>
      </c>
      <c r="F61" s="108">
        <v>0</v>
      </c>
      <c r="G61" s="109">
        <f>$F61*E61</f>
        <v>0</v>
      </c>
      <c r="H61" s="107">
        <v>0</v>
      </c>
      <c r="I61" s="108">
        <v>0</v>
      </c>
      <c r="J61" s="110">
        <f>$I61*H61</f>
        <v>0</v>
      </c>
      <c r="K61" s="69"/>
      <c r="L61" s="79"/>
    </row>
    <row r="62" spans="1:12" ht="14.25">
      <c r="A62" s="106" t="s">
        <v>78</v>
      </c>
      <c r="B62" s="107">
        <v>0</v>
      </c>
      <c r="C62" s="108">
        <v>0</v>
      </c>
      <c r="D62" s="109">
        <f>B62*C62</f>
        <v>0</v>
      </c>
      <c r="E62" s="107">
        <v>0</v>
      </c>
      <c r="F62" s="108">
        <v>0</v>
      </c>
      <c r="G62" s="109">
        <f>$F62*E62</f>
        <v>0</v>
      </c>
      <c r="H62" s="107">
        <v>0</v>
      </c>
      <c r="I62" s="108">
        <v>0</v>
      </c>
      <c r="J62" s="110">
        <f>$I62*H62</f>
        <v>0</v>
      </c>
      <c r="K62" s="69"/>
      <c r="L62" s="94"/>
    </row>
    <row r="63" spans="1:12" ht="14.25">
      <c r="A63" s="106" t="s">
        <v>79</v>
      </c>
      <c r="B63" s="107">
        <v>0</v>
      </c>
      <c r="C63" s="108">
        <v>0</v>
      </c>
      <c r="D63" s="109">
        <f>B63*C63</f>
        <v>0</v>
      </c>
      <c r="E63" s="107">
        <v>0</v>
      </c>
      <c r="F63" s="108">
        <v>0</v>
      </c>
      <c r="G63" s="109">
        <f>$F63*E63</f>
        <v>0</v>
      </c>
      <c r="H63" s="107">
        <v>0</v>
      </c>
      <c r="I63" s="108">
        <v>0</v>
      </c>
      <c r="J63" s="110">
        <f>$I63*H63</f>
        <v>0</v>
      </c>
      <c r="K63" s="69"/>
      <c r="L63" s="94"/>
    </row>
    <row r="64" spans="1:12" ht="14.25">
      <c r="A64" s="106" t="s">
        <v>59</v>
      </c>
      <c r="B64" s="107">
        <v>0</v>
      </c>
      <c r="C64" s="108">
        <v>0</v>
      </c>
      <c r="D64" s="109">
        <f>B64*C64</f>
        <v>0</v>
      </c>
      <c r="E64" s="107">
        <v>0</v>
      </c>
      <c r="F64" s="108">
        <v>0</v>
      </c>
      <c r="G64" s="109">
        <f>$F64*E64</f>
        <v>0</v>
      </c>
      <c r="H64" s="107">
        <v>0</v>
      </c>
      <c r="I64" s="108">
        <v>0</v>
      </c>
      <c r="J64" s="110">
        <f>$I64*H64</f>
        <v>0</v>
      </c>
      <c r="K64" s="69"/>
      <c r="L64" s="94"/>
    </row>
    <row r="65" spans="1:12" ht="14.25">
      <c r="A65" s="106" t="s">
        <v>59</v>
      </c>
      <c r="B65" s="107">
        <v>0</v>
      </c>
      <c r="C65" s="108">
        <v>0</v>
      </c>
      <c r="D65" s="109">
        <f>B65*C65</f>
        <v>0</v>
      </c>
      <c r="E65" s="107">
        <v>0</v>
      </c>
      <c r="F65" s="108">
        <v>0</v>
      </c>
      <c r="G65" s="109">
        <f>$F65*E65</f>
        <v>0</v>
      </c>
      <c r="H65" s="107">
        <v>0</v>
      </c>
      <c r="I65" s="108">
        <v>0</v>
      </c>
      <c r="J65" s="110">
        <f>$I65*H65</f>
        <v>0</v>
      </c>
      <c r="K65" s="69"/>
      <c r="L65" s="94"/>
    </row>
    <row r="66" spans="1:13" ht="15">
      <c r="A66" s="111" t="s">
        <v>51</v>
      </c>
      <c r="B66" s="112"/>
      <c r="C66" s="120"/>
      <c r="D66" s="114">
        <f>SUM(D60:D65)</f>
        <v>0</v>
      </c>
      <c r="E66" s="121"/>
      <c r="F66" s="113"/>
      <c r="G66" s="114">
        <f>SUM(G60:G65)</f>
        <v>0</v>
      </c>
      <c r="H66" s="121"/>
      <c r="I66" s="113"/>
      <c r="J66" s="114">
        <f>SUM(J60:J65)</f>
        <v>0</v>
      </c>
      <c r="K66" s="69"/>
      <c r="L66" s="94"/>
      <c r="M66" s="94"/>
    </row>
    <row r="67" spans="1:13" ht="15">
      <c r="A67" s="88"/>
      <c r="B67" s="101"/>
      <c r="C67" s="102"/>
      <c r="D67" s="103"/>
      <c r="E67" s="104"/>
      <c r="F67" s="105"/>
      <c r="G67" s="103"/>
      <c r="H67" s="104"/>
      <c r="I67" s="105"/>
      <c r="J67" s="103"/>
      <c r="K67" s="115"/>
      <c r="L67" s="5"/>
      <c r="M67" s="104"/>
    </row>
    <row r="68" spans="1:12" ht="14.25">
      <c r="A68" s="135"/>
      <c r="B68" s="101"/>
      <c r="C68" s="102"/>
      <c r="D68" s="103"/>
      <c r="E68" s="104"/>
      <c r="F68" s="105"/>
      <c r="G68" s="103"/>
      <c r="H68" s="104"/>
      <c r="I68" s="105"/>
      <c r="J68" s="103"/>
      <c r="K68" s="69"/>
      <c r="L68" s="94"/>
    </row>
    <row r="69" spans="1:12" ht="15">
      <c r="A69" s="62" t="s">
        <v>80</v>
      </c>
      <c r="B69" s="101"/>
      <c r="C69" s="102"/>
      <c r="D69" s="103"/>
      <c r="E69" s="104"/>
      <c r="F69" s="105"/>
      <c r="G69" s="103"/>
      <c r="H69" s="104"/>
      <c r="I69" s="105"/>
      <c r="J69" s="103"/>
      <c r="K69" s="69"/>
      <c r="L69" s="94"/>
    </row>
    <row r="70" spans="1:12" ht="14.25">
      <c r="A70" s="106" t="s">
        <v>81</v>
      </c>
      <c r="B70" s="107">
        <v>0</v>
      </c>
      <c r="C70" s="108">
        <v>0</v>
      </c>
      <c r="D70" s="109">
        <f aca="true" t="shared" si="12" ref="D70:D78">B70*C70</f>
        <v>0</v>
      </c>
      <c r="E70" s="107">
        <v>0</v>
      </c>
      <c r="F70" s="108">
        <v>0</v>
      </c>
      <c r="G70" s="109">
        <f aca="true" t="shared" si="13" ref="G70:G78">$F70*E70</f>
        <v>0</v>
      </c>
      <c r="H70" s="107">
        <v>0</v>
      </c>
      <c r="I70" s="108">
        <v>0</v>
      </c>
      <c r="J70" s="110">
        <f aca="true" t="shared" si="14" ref="J70:J78">$I70*H70</f>
        <v>0</v>
      </c>
      <c r="K70" s="69"/>
      <c r="L70" s="79"/>
    </row>
    <row r="71" spans="1:12" ht="14.25">
      <c r="A71" s="106" t="s">
        <v>82</v>
      </c>
      <c r="B71" s="107">
        <v>0</v>
      </c>
      <c r="C71" s="108">
        <v>0</v>
      </c>
      <c r="D71" s="109">
        <f t="shared" si="12"/>
        <v>0</v>
      </c>
      <c r="E71" s="107">
        <v>0</v>
      </c>
      <c r="F71" s="108">
        <v>0</v>
      </c>
      <c r="G71" s="109">
        <f t="shared" si="13"/>
        <v>0</v>
      </c>
      <c r="H71" s="107">
        <v>0</v>
      </c>
      <c r="I71" s="108">
        <v>0</v>
      </c>
      <c r="J71" s="110">
        <f t="shared" si="14"/>
        <v>0</v>
      </c>
      <c r="K71" s="69"/>
      <c r="L71" s="94"/>
    </row>
    <row r="72" spans="1:12" ht="14.25">
      <c r="A72" s="106" t="s">
        <v>83</v>
      </c>
      <c r="B72" s="107">
        <v>0</v>
      </c>
      <c r="C72" s="108">
        <v>0</v>
      </c>
      <c r="D72" s="109">
        <f t="shared" si="12"/>
        <v>0</v>
      </c>
      <c r="E72" s="107">
        <v>0</v>
      </c>
      <c r="F72" s="108">
        <v>0</v>
      </c>
      <c r="G72" s="109">
        <f t="shared" si="13"/>
        <v>0</v>
      </c>
      <c r="H72" s="107">
        <v>0</v>
      </c>
      <c r="I72" s="108">
        <v>0</v>
      </c>
      <c r="J72" s="110">
        <f t="shared" si="14"/>
        <v>0</v>
      </c>
      <c r="K72" s="69"/>
      <c r="L72" s="94"/>
    </row>
    <row r="73" spans="1:12" ht="14.25">
      <c r="A73" s="106" t="s">
        <v>84</v>
      </c>
      <c r="B73" s="107">
        <v>0</v>
      </c>
      <c r="C73" s="108">
        <v>0</v>
      </c>
      <c r="D73" s="109">
        <f t="shared" si="12"/>
        <v>0</v>
      </c>
      <c r="E73" s="107">
        <v>0</v>
      </c>
      <c r="F73" s="108">
        <v>0</v>
      </c>
      <c r="G73" s="109">
        <f t="shared" si="13"/>
        <v>0</v>
      </c>
      <c r="H73" s="107">
        <v>0</v>
      </c>
      <c r="I73" s="108">
        <v>0</v>
      </c>
      <c r="J73" s="110">
        <f t="shared" si="14"/>
        <v>0</v>
      </c>
      <c r="K73" s="69"/>
      <c r="L73" s="94"/>
    </row>
    <row r="74" spans="1:12" ht="14.25">
      <c r="A74" s="106" t="s">
        <v>85</v>
      </c>
      <c r="B74" s="107">
        <v>0</v>
      </c>
      <c r="C74" s="108">
        <v>0</v>
      </c>
      <c r="D74" s="109">
        <f t="shared" si="12"/>
        <v>0</v>
      </c>
      <c r="E74" s="107">
        <v>0</v>
      </c>
      <c r="F74" s="108">
        <v>0</v>
      </c>
      <c r="G74" s="109">
        <f t="shared" si="13"/>
        <v>0</v>
      </c>
      <c r="H74" s="107">
        <v>0</v>
      </c>
      <c r="I74" s="108">
        <v>0</v>
      </c>
      <c r="J74" s="110">
        <f t="shared" si="14"/>
        <v>0</v>
      </c>
      <c r="K74" s="69"/>
      <c r="L74" s="94"/>
    </row>
    <row r="75" spans="1:12" ht="14.25">
      <c r="A75" s="106" t="s">
        <v>86</v>
      </c>
      <c r="B75" s="107">
        <v>0</v>
      </c>
      <c r="C75" s="108">
        <v>0</v>
      </c>
      <c r="D75" s="109">
        <f t="shared" si="12"/>
        <v>0</v>
      </c>
      <c r="E75" s="107">
        <v>0</v>
      </c>
      <c r="F75" s="108">
        <v>0</v>
      </c>
      <c r="G75" s="109">
        <f t="shared" si="13"/>
        <v>0</v>
      </c>
      <c r="H75" s="107">
        <v>0</v>
      </c>
      <c r="I75" s="108">
        <v>0</v>
      </c>
      <c r="J75" s="110">
        <f t="shared" si="14"/>
        <v>0</v>
      </c>
      <c r="K75" s="69"/>
      <c r="L75" s="94"/>
    </row>
    <row r="76" spans="1:12" ht="14.25">
      <c r="A76" s="106" t="s">
        <v>87</v>
      </c>
      <c r="B76" s="107">
        <v>0</v>
      </c>
      <c r="C76" s="108">
        <v>0</v>
      </c>
      <c r="D76" s="109">
        <f t="shared" si="12"/>
        <v>0</v>
      </c>
      <c r="E76" s="107">
        <v>0</v>
      </c>
      <c r="F76" s="108">
        <v>0</v>
      </c>
      <c r="G76" s="109">
        <f t="shared" si="13"/>
        <v>0</v>
      </c>
      <c r="H76" s="107">
        <v>0</v>
      </c>
      <c r="I76" s="108">
        <v>0</v>
      </c>
      <c r="J76" s="110">
        <f t="shared" si="14"/>
        <v>0</v>
      </c>
      <c r="K76" s="69"/>
      <c r="L76" s="94"/>
    </row>
    <row r="77" spans="1:12" ht="14.25">
      <c r="A77" s="106" t="s">
        <v>59</v>
      </c>
      <c r="B77" s="107">
        <v>0</v>
      </c>
      <c r="C77" s="108">
        <v>0</v>
      </c>
      <c r="D77" s="109">
        <f t="shared" si="12"/>
        <v>0</v>
      </c>
      <c r="E77" s="107">
        <v>0</v>
      </c>
      <c r="F77" s="108">
        <v>0</v>
      </c>
      <c r="G77" s="109">
        <f t="shared" si="13"/>
        <v>0</v>
      </c>
      <c r="H77" s="107">
        <v>0</v>
      </c>
      <c r="I77" s="108">
        <v>0</v>
      </c>
      <c r="J77" s="110">
        <f t="shared" si="14"/>
        <v>0</v>
      </c>
      <c r="K77" s="69"/>
      <c r="L77" s="94"/>
    </row>
    <row r="78" spans="1:12" ht="14.25">
      <c r="A78" s="106" t="s">
        <v>59</v>
      </c>
      <c r="B78" s="107">
        <v>0</v>
      </c>
      <c r="C78" s="108">
        <v>0</v>
      </c>
      <c r="D78" s="109">
        <f t="shared" si="12"/>
        <v>0</v>
      </c>
      <c r="E78" s="107">
        <v>0</v>
      </c>
      <c r="F78" s="108">
        <v>0</v>
      </c>
      <c r="G78" s="109">
        <f t="shared" si="13"/>
        <v>0</v>
      </c>
      <c r="H78" s="107">
        <v>0</v>
      </c>
      <c r="I78" s="108">
        <v>0</v>
      </c>
      <c r="J78" s="110">
        <f t="shared" si="14"/>
        <v>0</v>
      </c>
      <c r="K78" s="69"/>
      <c r="L78" s="94"/>
    </row>
    <row r="79" spans="1:13" ht="15">
      <c r="A79" s="111" t="s">
        <v>51</v>
      </c>
      <c r="B79" s="112"/>
      <c r="C79" s="120"/>
      <c r="D79" s="114">
        <f>SUM(D70:D78)</f>
        <v>0</v>
      </c>
      <c r="E79" s="121"/>
      <c r="F79" s="113"/>
      <c r="G79" s="114">
        <f>SUM(G70:G78)</f>
        <v>0</v>
      </c>
      <c r="H79" s="121"/>
      <c r="I79" s="113"/>
      <c r="J79" s="114">
        <f>SUM(J70:J78)</f>
        <v>0</v>
      </c>
      <c r="K79" s="69"/>
      <c r="L79" s="94"/>
      <c r="M79" s="94"/>
    </row>
    <row r="80" spans="1:13" ht="15">
      <c r="A80" s="88"/>
      <c r="B80" s="101"/>
      <c r="C80" s="102"/>
      <c r="D80" s="103"/>
      <c r="E80" s="104"/>
      <c r="F80" s="105"/>
      <c r="G80" s="103"/>
      <c r="H80" s="104"/>
      <c r="I80" s="105"/>
      <c r="J80" s="103"/>
      <c r="K80" s="115"/>
      <c r="L80" s="5"/>
      <c r="M80" s="104"/>
    </row>
    <row r="81" spans="1:13" ht="15">
      <c r="A81" s="88"/>
      <c r="B81" s="101"/>
      <c r="C81" s="102"/>
      <c r="D81" s="103"/>
      <c r="E81" s="104"/>
      <c r="F81" s="105"/>
      <c r="G81" s="103"/>
      <c r="H81" s="104"/>
      <c r="I81" s="105"/>
      <c r="J81" s="103"/>
      <c r="K81" s="115"/>
      <c r="L81" s="5"/>
      <c r="M81" s="104"/>
    </row>
    <row r="82" spans="1:12" ht="15">
      <c r="A82" s="62" t="s">
        <v>88</v>
      </c>
      <c r="B82" s="101"/>
      <c r="C82" s="136" t="s">
        <v>89</v>
      </c>
      <c r="D82" s="103"/>
      <c r="E82" s="104"/>
      <c r="F82" s="137"/>
      <c r="G82" s="103"/>
      <c r="H82" s="104"/>
      <c r="I82" s="137"/>
      <c r="J82" s="103"/>
      <c r="K82" s="69"/>
      <c r="L82" s="94"/>
    </row>
    <row r="83" spans="1:12" ht="14.25">
      <c r="A83" s="106" t="s">
        <v>90</v>
      </c>
      <c r="B83" s="107">
        <v>0</v>
      </c>
      <c r="C83" s="108">
        <v>0</v>
      </c>
      <c r="D83" s="109">
        <f aca="true" t="shared" si="15" ref="D83:D89">B83*C83</f>
        <v>0</v>
      </c>
      <c r="E83" s="107">
        <v>0</v>
      </c>
      <c r="F83" s="108">
        <v>0</v>
      </c>
      <c r="G83" s="109">
        <f aca="true" t="shared" si="16" ref="G83:G89">$F83*E83</f>
        <v>0</v>
      </c>
      <c r="H83" s="107">
        <v>0</v>
      </c>
      <c r="I83" s="108">
        <v>0</v>
      </c>
      <c r="J83" s="110">
        <f aca="true" t="shared" si="17" ref="J83:J89">$I83*H83</f>
        <v>0</v>
      </c>
      <c r="K83" s="69"/>
      <c r="L83" s="79"/>
    </row>
    <row r="84" spans="1:12" ht="14.25">
      <c r="A84" s="106" t="s">
        <v>91</v>
      </c>
      <c r="B84" s="107">
        <v>0</v>
      </c>
      <c r="C84" s="108">
        <v>0</v>
      </c>
      <c r="D84" s="109">
        <f t="shared" si="15"/>
        <v>0</v>
      </c>
      <c r="E84" s="107">
        <v>0</v>
      </c>
      <c r="F84" s="108">
        <v>0</v>
      </c>
      <c r="G84" s="109">
        <f t="shared" si="16"/>
        <v>0</v>
      </c>
      <c r="H84" s="107">
        <v>0</v>
      </c>
      <c r="I84" s="108">
        <v>0</v>
      </c>
      <c r="J84" s="110">
        <f t="shared" si="17"/>
        <v>0</v>
      </c>
      <c r="K84" s="69"/>
      <c r="L84" s="94"/>
    </row>
    <row r="85" spans="1:12" ht="14.25">
      <c r="A85" s="106" t="s">
        <v>92</v>
      </c>
      <c r="B85" s="107">
        <v>0</v>
      </c>
      <c r="C85" s="108">
        <v>0</v>
      </c>
      <c r="D85" s="109">
        <f t="shared" si="15"/>
        <v>0</v>
      </c>
      <c r="E85" s="107">
        <v>0</v>
      </c>
      <c r="F85" s="108">
        <v>0</v>
      </c>
      <c r="G85" s="109">
        <f t="shared" si="16"/>
        <v>0</v>
      </c>
      <c r="H85" s="107">
        <v>0</v>
      </c>
      <c r="I85" s="108">
        <v>0</v>
      </c>
      <c r="J85" s="110">
        <f t="shared" si="17"/>
        <v>0</v>
      </c>
      <c r="K85" s="69"/>
      <c r="L85" s="94"/>
    </row>
    <row r="86" spans="1:12" ht="14.25">
      <c r="A86" s="106" t="s">
        <v>93</v>
      </c>
      <c r="B86" s="107">
        <v>0</v>
      </c>
      <c r="C86" s="108">
        <v>0</v>
      </c>
      <c r="D86" s="109">
        <f t="shared" si="15"/>
        <v>0</v>
      </c>
      <c r="E86" s="107">
        <v>0</v>
      </c>
      <c r="F86" s="108">
        <v>0</v>
      </c>
      <c r="G86" s="109">
        <f t="shared" si="16"/>
        <v>0</v>
      </c>
      <c r="H86" s="107">
        <v>0</v>
      </c>
      <c r="I86" s="108">
        <v>0</v>
      </c>
      <c r="J86" s="110">
        <f t="shared" si="17"/>
        <v>0</v>
      </c>
      <c r="K86" s="69"/>
      <c r="L86" s="94"/>
    </row>
    <row r="87" spans="1:12" ht="14.25">
      <c r="A87" s="106" t="s">
        <v>59</v>
      </c>
      <c r="B87" s="107">
        <v>0</v>
      </c>
      <c r="C87" s="108">
        <v>0</v>
      </c>
      <c r="D87" s="109">
        <f t="shared" si="15"/>
        <v>0</v>
      </c>
      <c r="E87" s="107">
        <v>0</v>
      </c>
      <c r="F87" s="108">
        <v>0</v>
      </c>
      <c r="G87" s="109">
        <f t="shared" si="16"/>
        <v>0</v>
      </c>
      <c r="H87" s="107">
        <v>0</v>
      </c>
      <c r="I87" s="108">
        <v>0</v>
      </c>
      <c r="J87" s="110">
        <f t="shared" si="17"/>
        <v>0</v>
      </c>
      <c r="K87" s="69"/>
      <c r="L87" s="94"/>
    </row>
    <row r="88" spans="1:12" ht="14.25">
      <c r="A88" s="106" t="s">
        <v>59</v>
      </c>
      <c r="B88" s="107">
        <v>0</v>
      </c>
      <c r="C88" s="108">
        <v>0</v>
      </c>
      <c r="D88" s="109">
        <f t="shared" si="15"/>
        <v>0</v>
      </c>
      <c r="E88" s="107">
        <v>0</v>
      </c>
      <c r="F88" s="108">
        <v>0</v>
      </c>
      <c r="G88" s="109">
        <f t="shared" si="16"/>
        <v>0</v>
      </c>
      <c r="H88" s="107">
        <v>0</v>
      </c>
      <c r="I88" s="108">
        <v>0</v>
      </c>
      <c r="J88" s="110">
        <f t="shared" si="17"/>
        <v>0</v>
      </c>
      <c r="K88" s="69"/>
      <c r="L88" s="94"/>
    </row>
    <row r="89" spans="1:12" ht="14.25">
      <c r="A89" s="106" t="s">
        <v>59</v>
      </c>
      <c r="B89" s="107">
        <v>0</v>
      </c>
      <c r="C89" s="108">
        <v>0</v>
      </c>
      <c r="D89" s="109">
        <f t="shared" si="15"/>
        <v>0</v>
      </c>
      <c r="E89" s="107">
        <v>0</v>
      </c>
      <c r="F89" s="108">
        <v>0</v>
      </c>
      <c r="G89" s="109">
        <f t="shared" si="16"/>
        <v>0</v>
      </c>
      <c r="H89" s="107">
        <v>0</v>
      </c>
      <c r="I89" s="108">
        <v>0</v>
      </c>
      <c r="J89" s="110">
        <f t="shared" si="17"/>
        <v>0</v>
      </c>
      <c r="K89" s="69"/>
      <c r="L89" s="94"/>
    </row>
    <row r="90" spans="1:13" ht="15">
      <c r="A90" s="111" t="s">
        <v>51</v>
      </c>
      <c r="B90" s="121"/>
      <c r="C90" s="113"/>
      <c r="D90" s="114">
        <f>SUM(D83:D89)</f>
        <v>0</v>
      </c>
      <c r="E90" s="121"/>
      <c r="F90" s="113"/>
      <c r="G90" s="114">
        <f>SUM(G83:G89)</f>
        <v>0</v>
      </c>
      <c r="H90" s="121"/>
      <c r="I90" s="113"/>
      <c r="J90" s="114">
        <f>SUM(J83:J89)</f>
        <v>0</v>
      </c>
      <c r="K90" s="69"/>
      <c r="L90" s="94"/>
      <c r="M90" s="94"/>
    </row>
    <row r="91" spans="1:13" ht="15">
      <c r="A91" s="88"/>
      <c r="B91" s="104"/>
      <c r="C91" s="105"/>
      <c r="D91" s="103"/>
      <c r="E91" s="104"/>
      <c r="F91" s="105"/>
      <c r="G91" s="103"/>
      <c r="H91" s="104"/>
      <c r="I91" s="105"/>
      <c r="J91" s="103"/>
      <c r="K91" s="115"/>
      <c r="L91" s="5"/>
      <c r="M91" s="104"/>
    </row>
    <row r="92" spans="1:12" ht="15">
      <c r="A92" s="62" t="s">
        <v>94</v>
      </c>
      <c r="B92" s="104"/>
      <c r="C92" s="105"/>
      <c r="D92" s="103"/>
      <c r="E92" s="104"/>
      <c r="F92" s="105"/>
      <c r="G92" s="103"/>
      <c r="H92" s="104"/>
      <c r="I92" s="105"/>
      <c r="J92" s="103"/>
      <c r="K92" s="69"/>
      <c r="L92" s="94"/>
    </row>
    <row r="93" spans="1:12" ht="14.25">
      <c r="A93" s="106" t="s">
        <v>95</v>
      </c>
      <c r="B93" s="107">
        <v>0</v>
      </c>
      <c r="C93" s="108">
        <v>0</v>
      </c>
      <c r="D93" s="109">
        <f aca="true" t="shared" si="18" ref="D93:D99">B93*C93</f>
        <v>0</v>
      </c>
      <c r="E93" s="107">
        <v>0</v>
      </c>
      <c r="F93" s="108">
        <v>0</v>
      </c>
      <c r="G93" s="109">
        <f aca="true" t="shared" si="19" ref="G93:G99">$F93*E93</f>
        <v>0</v>
      </c>
      <c r="H93" s="107">
        <v>0</v>
      </c>
      <c r="I93" s="108">
        <v>0</v>
      </c>
      <c r="J93" s="110">
        <f aca="true" t="shared" si="20" ref="J93:J99">$I93*H93</f>
        <v>0</v>
      </c>
      <c r="K93" s="69"/>
      <c r="L93" s="79"/>
    </row>
    <row r="94" spans="1:12" ht="14.25">
      <c r="A94" s="106" t="s">
        <v>96</v>
      </c>
      <c r="B94" s="107">
        <v>0</v>
      </c>
      <c r="C94" s="108">
        <v>0</v>
      </c>
      <c r="D94" s="109">
        <f t="shared" si="18"/>
        <v>0</v>
      </c>
      <c r="E94" s="107">
        <v>0</v>
      </c>
      <c r="F94" s="108">
        <v>0</v>
      </c>
      <c r="G94" s="109">
        <f t="shared" si="19"/>
        <v>0</v>
      </c>
      <c r="H94" s="107">
        <v>0</v>
      </c>
      <c r="I94" s="108">
        <v>0</v>
      </c>
      <c r="J94" s="110">
        <f t="shared" si="20"/>
        <v>0</v>
      </c>
      <c r="K94" s="69"/>
      <c r="L94" s="94"/>
    </row>
    <row r="95" spans="1:12" ht="14.25">
      <c r="A95" s="106" t="s">
        <v>97</v>
      </c>
      <c r="B95" s="107">
        <v>0</v>
      </c>
      <c r="C95" s="108">
        <v>0</v>
      </c>
      <c r="D95" s="109">
        <f t="shared" si="18"/>
        <v>0</v>
      </c>
      <c r="E95" s="107">
        <v>0</v>
      </c>
      <c r="F95" s="108">
        <v>0</v>
      </c>
      <c r="G95" s="109">
        <f t="shared" si="19"/>
        <v>0</v>
      </c>
      <c r="H95" s="107">
        <v>0</v>
      </c>
      <c r="I95" s="108">
        <v>0</v>
      </c>
      <c r="J95" s="110">
        <f t="shared" si="20"/>
        <v>0</v>
      </c>
      <c r="K95" s="69"/>
      <c r="L95" s="94"/>
    </row>
    <row r="96" spans="1:12" ht="14.25">
      <c r="A96" s="106" t="s">
        <v>98</v>
      </c>
      <c r="B96" s="107">
        <v>0</v>
      </c>
      <c r="C96" s="108">
        <v>0</v>
      </c>
      <c r="D96" s="109">
        <f t="shared" si="18"/>
        <v>0</v>
      </c>
      <c r="E96" s="107">
        <v>0</v>
      </c>
      <c r="F96" s="108">
        <v>0</v>
      </c>
      <c r="G96" s="109">
        <f t="shared" si="19"/>
        <v>0</v>
      </c>
      <c r="H96" s="107">
        <v>0</v>
      </c>
      <c r="I96" s="108">
        <v>0</v>
      </c>
      <c r="J96" s="110">
        <f t="shared" si="20"/>
        <v>0</v>
      </c>
      <c r="K96" s="69"/>
      <c r="L96" s="94"/>
    </row>
    <row r="97" spans="1:12" ht="14.25">
      <c r="A97" s="106" t="s">
        <v>59</v>
      </c>
      <c r="B97" s="107">
        <v>0</v>
      </c>
      <c r="C97" s="108">
        <v>0</v>
      </c>
      <c r="D97" s="109">
        <f t="shared" si="18"/>
        <v>0</v>
      </c>
      <c r="E97" s="107">
        <v>0</v>
      </c>
      <c r="F97" s="108">
        <v>0</v>
      </c>
      <c r="G97" s="109">
        <f t="shared" si="19"/>
        <v>0</v>
      </c>
      <c r="H97" s="107">
        <v>0</v>
      </c>
      <c r="I97" s="108">
        <v>0</v>
      </c>
      <c r="J97" s="110">
        <f t="shared" si="20"/>
        <v>0</v>
      </c>
      <c r="K97" s="69"/>
      <c r="L97" s="94"/>
    </row>
    <row r="98" spans="1:12" ht="14.25">
      <c r="A98" s="106" t="s">
        <v>59</v>
      </c>
      <c r="B98" s="107">
        <v>0</v>
      </c>
      <c r="C98" s="108">
        <v>0</v>
      </c>
      <c r="D98" s="109">
        <f t="shared" si="18"/>
        <v>0</v>
      </c>
      <c r="E98" s="107">
        <v>0</v>
      </c>
      <c r="F98" s="108">
        <v>0</v>
      </c>
      <c r="G98" s="109">
        <f t="shared" si="19"/>
        <v>0</v>
      </c>
      <c r="H98" s="107">
        <v>0</v>
      </c>
      <c r="I98" s="108">
        <v>0</v>
      </c>
      <c r="J98" s="110">
        <f t="shared" si="20"/>
        <v>0</v>
      </c>
      <c r="K98" s="69"/>
      <c r="L98" s="94"/>
    </row>
    <row r="99" spans="1:12" ht="14.25">
      <c r="A99" s="106" t="s">
        <v>59</v>
      </c>
      <c r="B99" s="107">
        <v>0</v>
      </c>
      <c r="C99" s="108">
        <v>0</v>
      </c>
      <c r="D99" s="109">
        <f t="shared" si="18"/>
        <v>0</v>
      </c>
      <c r="E99" s="107">
        <v>0</v>
      </c>
      <c r="F99" s="108">
        <v>0</v>
      </c>
      <c r="G99" s="109">
        <f t="shared" si="19"/>
        <v>0</v>
      </c>
      <c r="H99" s="107">
        <v>0</v>
      </c>
      <c r="I99" s="108">
        <v>0</v>
      </c>
      <c r="J99" s="110">
        <f t="shared" si="20"/>
        <v>0</v>
      </c>
      <c r="K99" s="69"/>
      <c r="L99" s="94"/>
    </row>
    <row r="100" spans="1:13" ht="15">
      <c r="A100" s="111" t="s">
        <v>51</v>
      </c>
      <c r="B100" s="121"/>
      <c r="C100" s="113"/>
      <c r="D100" s="114">
        <f>SUM(D93:D99)</f>
        <v>0</v>
      </c>
      <c r="E100" s="121"/>
      <c r="F100" s="113"/>
      <c r="G100" s="114">
        <f>SUM(G93:G99)</f>
        <v>0</v>
      </c>
      <c r="H100" s="121"/>
      <c r="I100" s="113"/>
      <c r="J100" s="114">
        <f>SUM(J93:J99)</f>
        <v>0</v>
      </c>
      <c r="K100" s="69"/>
      <c r="L100" s="94"/>
      <c r="M100" s="94"/>
    </row>
    <row r="101" spans="1:13" ht="15">
      <c r="A101" s="88"/>
      <c r="B101" s="104"/>
      <c r="C101" s="105"/>
      <c r="D101" s="103"/>
      <c r="E101" s="104"/>
      <c r="F101" s="105"/>
      <c r="G101" s="103"/>
      <c r="H101" s="104"/>
      <c r="I101" s="105"/>
      <c r="J101" s="103"/>
      <c r="K101" s="115"/>
      <c r="L101" s="5"/>
      <c r="M101" s="104"/>
    </row>
    <row r="102" spans="1:12" ht="14.25">
      <c r="A102" s="135"/>
      <c r="B102" s="104"/>
      <c r="C102" s="105"/>
      <c r="D102" s="103"/>
      <c r="E102" s="104"/>
      <c r="F102" s="105"/>
      <c r="G102" s="103"/>
      <c r="H102" s="104"/>
      <c r="I102" s="105"/>
      <c r="J102" s="103"/>
      <c r="K102" s="69"/>
      <c r="L102" s="94"/>
    </row>
    <row r="103" spans="1:12" ht="15">
      <c r="A103" s="62" t="s">
        <v>99</v>
      </c>
      <c r="B103" s="104"/>
      <c r="C103" s="105"/>
      <c r="D103" s="103"/>
      <c r="E103" s="104"/>
      <c r="F103" s="105"/>
      <c r="G103" s="103"/>
      <c r="H103" s="104"/>
      <c r="I103" s="105"/>
      <c r="J103" s="103"/>
      <c r="K103" s="69"/>
      <c r="L103" s="94"/>
    </row>
    <row r="104" spans="1:12" ht="14.25">
      <c r="A104" s="106" t="s">
        <v>59</v>
      </c>
      <c r="B104" s="107">
        <v>0</v>
      </c>
      <c r="C104" s="108">
        <v>0</v>
      </c>
      <c r="D104" s="109">
        <f>B104*C104</f>
        <v>0</v>
      </c>
      <c r="E104" s="107">
        <v>0</v>
      </c>
      <c r="F104" s="108">
        <v>0</v>
      </c>
      <c r="G104" s="109">
        <f>$F104*E104</f>
        <v>0</v>
      </c>
      <c r="H104" s="107">
        <v>0</v>
      </c>
      <c r="I104" s="108">
        <v>0</v>
      </c>
      <c r="J104" s="110">
        <f>$I104*H104</f>
        <v>0</v>
      </c>
      <c r="K104" s="69"/>
      <c r="L104" s="79"/>
    </row>
    <row r="105" spans="1:12" ht="14.25">
      <c r="A105" s="106" t="s">
        <v>59</v>
      </c>
      <c r="B105" s="107">
        <v>0</v>
      </c>
      <c r="C105" s="108">
        <v>0</v>
      </c>
      <c r="D105" s="109">
        <f>B105*C105</f>
        <v>0</v>
      </c>
      <c r="E105" s="107">
        <v>0</v>
      </c>
      <c r="F105" s="108">
        <v>0</v>
      </c>
      <c r="G105" s="109">
        <f>$F105*E105</f>
        <v>0</v>
      </c>
      <c r="H105" s="107">
        <v>0</v>
      </c>
      <c r="I105" s="108">
        <v>0</v>
      </c>
      <c r="J105" s="110">
        <f>$I105*H105</f>
        <v>0</v>
      </c>
      <c r="K105" s="69"/>
      <c r="L105" s="94"/>
    </row>
    <row r="106" spans="1:12" ht="14.25">
      <c r="A106" s="106" t="s">
        <v>59</v>
      </c>
      <c r="B106" s="107">
        <v>0</v>
      </c>
      <c r="C106" s="108">
        <v>0</v>
      </c>
      <c r="D106" s="109">
        <f>B106*C106</f>
        <v>0</v>
      </c>
      <c r="E106" s="107">
        <v>0</v>
      </c>
      <c r="F106" s="108">
        <v>0</v>
      </c>
      <c r="G106" s="109">
        <f>$F106*E106</f>
        <v>0</v>
      </c>
      <c r="H106" s="107">
        <v>0</v>
      </c>
      <c r="I106" s="108">
        <v>0</v>
      </c>
      <c r="J106" s="110">
        <f>$I106*H106</f>
        <v>0</v>
      </c>
      <c r="K106" s="69"/>
      <c r="L106" s="94"/>
    </row>
    <row r="107" spans="1:13" ht="15">
      <c r="A107" s="111" t="s">
        <v>51</v>
      </c>
      <c r="B107" s="112"/>
      <c r="C107" s="120"/>
      <c r="D107" s="114">
        <f>SUM(D104:D106)</f>
        <v>0</v>
      </c>
      <c r="E107" s="121"/>
      <c r="F107" s="113"/>
      <c r="G107" s="114">
        <f>SUM(G104:G106)</f>
        <v>0</v>
      </c>
      <c r="H107" s="121"/>
      <c r="I107" s="113"/>
      <c r="J107" s="114">
        <f>SUM(J104:J106)</f>
        <v>0</v>
      </c>
      <c r="K107" s="69"/>
      <c r="L107" s="94"/>
      <c r="M107" s="94"/>
    </row>
    <row r="108" spans="1:13" ht="15">
      <c r="A108" s="88"/>
      <c r="B108" s="101"/>
      <c r="C108" s="102"/>
      <c r="D108" s="103"/>
      <c r="E108" s="104"/>
      <c r="F108" s="105"/>
      <c r="G108" s="103"/>
      <c r="H108" s="104"/>
      <c r="I108" s="105"/>
      <c r="J108" s="103"/>
      <c r="K108" s="115"/>
      <c r="L108" s="5"/>
      <c r="M108" s="104"/>
    </row>
    <row r="109" spans="1:12" ht="15">
      <c r="A109" s="62" t="s">
        <v>100</v>
      </c>
      <c r="B109" s="101"/>
      <c r="C109" s="102"/>
      <c r="D109" s="138">
        <f>D17</f>
        <v>0</v>
      </c>
      <c r="E109" s="139"/>
      <c r="F109" s="105"/>
      <c r="G109" s="138">
        <f>G17</f>
        <v>0</v>
      </c>
      <c r="H109" s="139"/>
      <c r="I109" s="105"/>
      <c r="J109" s="138">
        <f>J17</f>
        <v>0</v>
      </c>
      <c r="K109" s="69"/>
      <c r="L109" s="94"/>
    </row>
    <row r="110" spans="1:13" ht="15">
      <c r="A110" s="111" t="s">
        <v>101</v>
      </c>
      <c r="B110" s="140"/>
      <c r="C110" s="141"/>
      <c r="D110" s="142">
        <f>D28+D39+D57+D66+D79+D90+D100+D107</f>
        <v>0</v>
      </c>
      <c r="E110" s="143"/>
      <c r="F110" s="144"/>
      <c r="G110" s="142">
        <f>G28+G39+G57+G66+G79+G90+G100+G107</f>
        <v>0</v>
      </c>
      <c r="H110" s="143"/>
      <c r="I110" s="144"/>
      <c r="J110" s="142">
        <f>J28+J39+J57+J66+J79+J90+J100+J107</f>
        <v>0</v>
      </c>
      <c r="K110" s="69"/>
      <c r="L110" s="94"/>
      <c r="M110" s="94"/>
    </row>
    <row r="111" spans="1:12" ht="15">
      <c r="A111" s="62"/>
      <c r="B111" s="101"/>
      <c r="C111" s="102"/>
      <c r="D111" s="145"/>
      <c r="E111" s="146"/>
      <c r="F111" s="105"/>
      <c r="G111" s="145"/>
      <c r="H111" s="146"/>
      <c r="I111" s="105"/>
      <c r="J111" s="145"/>
      <c r="K111" s="69"/>
      <c r="L111" s="94"/>
    </row>
    <row r="112" spans="1:13" ht="15">
      <c r="A112" s="111" t="s">
        <v>102</v>
      </c>
      <c r="B112" s="140"/>
      <c r="C112" s="141"/>
      <c r="D112" s="142">
        <f>D109-D110</f>
        <v>0</v>
      </c>
      <c r="E112" s="143"/>
      <c r="F112" s="144"/>
      <c r="G112" s="142">
        <f>G109-G110</f>
        <v>0</v>
      </c>
      <c r="H112" s="143"/>
      <c r="I112" s="144"/>
      <c r="J112" s="142">
        <f>J109-J110</f>
        <v>0</v>
      </c>
      <c r="K112" s="69"/>
      <c r="L112" s="94"/>
      <c r="M112" s="94"/>
    </row>
    <row r="113" spans="1:12" ht="12.75">
      <c r="A113" s="147"/>
      <c r="K113" s="69"/>
      <c r="L113" s="94"/>
    </row>
    <row r="114" spans="1:12" ht="12.75">
      <c r="A114" s="148"/>
      <c r="B114" s="149"/>
      <c r="C114" s="69"/>
      <c r="D114" s="69"/>
      <c r="E114" s="69"/>
      <c r="F114" s="149"/>
      <c r="G114" s="69"/>
      <c r="H114" s="69"/>
      <c r="I114" s="149"/>
      <c r="J114" s="69"/>
      <c r="K114" s="115"/>
      <c r="L114" s="5"/>
    </row>
    <row r="115" spans="1:12" ht="12.75">
      <c r="A115" s="147"/>
      <c r="K115" s="5"/>
      <c r="L115" s="5"/>
    </row>
    <row r="652" ht="12.75">
      <c r="A652" s="58" t="s">
        <v>34</v>
      </c>
    </row>
  </sheetData>
  <sheetProtection sheet="1"/>
  <mergeCells count="3">
    <mergeCell ref="B7:D7"/>
    <mergeCell ref="E7:G7"/>
    <mergeCell ref="H7:J7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9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6" sqref="B36"/>
    </sheetView>
  </sheetViews>
  <sheetFormatPr defaultColWidth="9.140625" defaultRowHeight="12.75"/>
  <cols>
    <col min="1" max="1" width="42.28125" style="1" customWidth="1"/>
    <col min="2" max="2" width="17.7109375" style="1" customWidth="1"/>
    <col min="3" max="7" width="10.421875" style="1" customWidth="1"/>
    <col min="8" max="8" width="10.421875" style="2" customWidth="1"/>
    <col min="9" max="9" width="10.421875" style="1" customWidth="1"/>
    <col min="10" max="10" width="10.421875" style="5" customWidth="1"/>
    <col min="11" max="16384" width="9.140625" style="5" customWidth="1"/>
  </cols>
  <sheetData>
    <row r="1" ht="12.75">
      <c r="A1" s="60" t="s">
        <v>288</v>
      </c>
    </row>
    <row r="2" spans="1:3" ht="15">
      <c r="A2" s="62" t="s">
        <v>35</v>
      </c>
      <c r="B2" s="63" t="s">
        <v>36</v>
      </c>
      <c r="C2" s="63"/>
    </row>
    <row r="3" spans="1:3" ht="18">
      <c r="A3" s="150"/>
      <c r="B3" s="66" t="s">
        <v>285</v>
      </c>
      <c r="C3" s="151"/>
    </row>
    <row r="4" spans="1:3" ht="18">
      <c r="A4" s="150"/>
      <c r="B4" s="66" t="s">
        <v>282</v>
      </c>
      <c r="C4" s="152"/>
    </row>
    <row r="5" spans="1:4" ht="18">
      <c r="A5" s="65"/>
      <c r="B5" s="152" t="s">
        <v>283</v>
      </c>
      <c r="C5" s="152"/>
      <c r="D5" s="5"/>
    </row>
    <row r="6" spans="1:4" ht="18">
      <c r="A6" s="65"/>
      <c r="B6" s="152" t="s">
        <v>284</v>
      </c>
      <c r="C6" s="152"/>
      <c r="D6" s="5"/>
    </row>
    <row r="7" spans="1:11" ht="18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3" ht="24" customHeight="1">
      <c r="A8" s="153" t="s">
        <v>103</v>
      </c>
      <c r="B8" s="154" t="str">
        <f>title</f>
        <v>&lt; Name of business &gt;</v>
      </c>
      <c r="C8" s="416"/>
      <c r="D8" s="155"/>
      <c r="E8" s="156"/>
      <c r="F8" s="156"/>
      <c r="G8" s="156"/>
      <c r="H8" s="157"/>
      <c r="I8" s="158"/>
      <c r="J8" s="426"/>
      <c r="K8" s="68"/>
      <c r="M8" s="72"/>
    </row>
    <row r="9" spans="1:11" ht="18">
      <c r="A9" s="159" t="str">
        <f>currency</f>
        <v>USD</v>
      </c>
      <c r="B9" s="160"/>
      <c r="C9" s="191"/>
      <c r="D9" s="161"/>
      <c r="E9" s="161"/>
      <c r="F9" s="161"/>
      <c r="G9" s="161"/>
      <c r="H9" s="162"/>
      <c r="I9" s="163"/>
      <c r="J9" s="427"/>
      <c r="K9" s="68"/>
    </row>
    <row r="10" spans="1:11" ht="18">
      <c r="A10" s="164"/>
      <c r="B10" s="123"/>
      <c r="C10" s="125"/>
      <c r="D10" s="99"/>
      <c r="E10" s="99"/>
      <c r="F10" s="99"/>
      <c r="G10" s="99"/>
      <c r="H10" s="56"/>
      <c r="I10" s="5"/>
      <c r="J10" s="425"/>
      <c r="K10" s="68"/>
    </row>
    <row r="11" spans="1:11" ht="18">
      <c r="A11" s="165" t="s">
        <v>289</v>
      </c>
      <c r="B11" s="123"/>
      <c r="C11" s="125"/>
      <c r="D11" s="167"/>
      <c r="E11" s="125"/>
      <c r="F11" s="167"/>
      <c r="G11" s="167"/>
      <c r="H11" s="171"/>
      <c r="I11" s="125"/>
      <c r="J11" s="428"/>
      <c r="K11" s="68"/>
    </row>
    <row r="12" spans="1:11" ht="18">
      <c r="A12" s="165"/>
      <c r="B12" s="123"/>
      <c r="C12" s="125"/>
      <c r="D12" s="167"/>
      <c r="E12" s="125"/>
      <c r="F12" s="167"/>
      <c r="G12" s="167"/>
      <c r="H12" s="171"/>
      <c r="I12" s="125"/>
      <c r="J12" s="428"/>
      <c r="K12" s="68"/>
    </row>
    <row r="13" spans="1:11" ht="26.25">
      <c r="A13" s="165"/>
      <c r="B13" s="180" t="s">
        <v>275</v>
      </c>
      <c r="C13" s="451" t="s">
        <v>274</v>
      </c>
      <c r="D13" s="451"/>
      <c r="E13" s="451"/>
      <c r="F13" s="452"/>
      <c r="G13" s="451" t="s">
        <v>272</v>
      </c>
      <c r="H13" s="451"/>
      <c r="I13" s="451"/>
      <c r="J13" s="452"/>
      <c r="K13" s="68"/>
    </row>
    <row r="14" spans="1:11" ht="18">
      <c r="A14" s="165"/>
      <c r="B14" s="429"/>
      <c r="C14" s="430"/>
      <c r="D14" s="430"/>
      <c r="E14" s="430"/>
      <c r="F14" s="430"/>
      <c r="G14" s="177"/>
      <c r="H14" s="177"/>
      <c r="I14" s="177"/>
      <c r="J14" s="421"/>
      <c r="K14" s="68"/>
    </row>
    <row r="15" spans="1:11" ht="18" customHeight="1">
      <c r="A15" s="176" t="s">
        <v>276</v>
      </c>
      <c r="B15" s="169" t="s">
        <v>290</v>
      </c>
      <c r="C15" s="453" t="s">
        <v>105</v>
      </c>
      <c r="D15" s="453"/>
      <c r="E15" s="453"/>
      <c r="F15" s="453"/>
      <c r="G15" s="418">
        <v>2009</v>
      </c>
      <c r="H15" s="183">
        <v>2010</v>
      </c>
      <c r="I15" s="184">
        <v>2011</v>
      </c>
      <c r="J15" s="422">
        <v>2012</v>
      </c>
      <c r="K15" s="68"/>
    </row>
    <row r="16" spans="1:11" ht="18" customHeight="1">
      <c r="A16" s="170" t="s">
        <v>106</v>
      </c>
      <c r="B16" s="402">
        <v>0</v>
      </c>
      <c r="C16" s="454">
        <v>99</v>
      </c>
      <c r="D16" s="454"/>
      <c r="E16" s="454"/>
      <c r="F16" s="454"/>
      <c r="G16" s="171">
        <f>(B16/$C16)</f>
        <v>0</v>
      </c>
      <c r="H16" s="171">
        <f>IF($C16&gt;1,B16/$C16,0)</f>
        <v>0</v>
      </c>
      <c r="I16" s="171">
        <f>IF($C16&gt;2,B16/$C16,0)</f>
        <v>0</v>
      </c>
      <c r="J16" s="423">
        <f>IF($C16&gt;3,B16/$C16,0)</f>
        <v>0</v>
      </c>
      <c r="K16" s="68"/>
    </row>
    <row r="17" spans="1:11" ht="18" customHeight="1">
      <c r="A17" s="170" t="s">
        <v>106</v>
      </c>
      <c r="B17" s="402">
        <v>0</v>
      </c>
      <c r="C17" s="454">
        <v>2</v>
      </c>
      <c r="D17" s="454"/>
      <c r="E17" s="454"/>
      <c r="F17" s="454"/>
      <c r="G17" s="367">
        <f>(B17/$C17)</f>
        <v>0</v>
      </c>
      <c r="H17" s="171">
        <f>IF($C17&gt;1,B17/$C17,0)</f>
        <v>0</v>
      </c>
      <c r="I17" s="171">
        <f>IF($C17&gt;2,B17/$C17,0)</f>
        <v>0</v>
      </c>
      <c r="J17" s="423">
        <f>IF($C17&gt;3,B17/$C17,0)</f>
        <v>0</v>
      </c>
      <c r="K17" s="68"/>
    </row>
    <row r="18" spans="1:15" ht="18" customHeight="1">
      <c r="A18" s="170" t="s">
        <v>106</v>
      </c>
      <c r="B18" s="402">
        <v>0</v>
      </c>
      <c r="C18" s="454">
        <v>2</v>
      </c>
      <c r="D18" s="454"/>
      <c r="E18" s="454"/>
      <c r="F18" s="454"/>
      <c r="G18" s="367">
        <f>(B18/$C18)</f>
        <v>0</v>
      </c>
      <c r="H18" s="171">
        <f>IF($C18&gt;1,B18/$C18,0)</f>
        <v>0</v>
      </c>
      <c r="I18" s="171">
        <f>IF($C18&gt;2,B18/$C18,0)</f>
        <v>0</v>
      </c>
      <c r="J18" s="423">
        <f>IF($C18&gt;3,B18/$C18,0)</f>
        <v>0</v>
      </c>
      <c r="K18" s="68"/>
      <c r="O18" s="5" t="s">
        <v>277</v>
      </c>
    </row>
    <row r="19" spans="1:11" ht="18" customHeight="1">
      <c r="A19" s="170" t="s">
        <v>106</v>
      </c>
      <c r="B19" s="402">
        <v>0</v>
      </c>
      <c r="C19" s="454">
        <v>2</v>
      </c>
      <c r="D19" s="454"/>
      <c r="E19" s="454"/>
      <c r="F19" s="454"/>
      <c r="G19" s="367">
        <f>(B19/$C19)</f>
        <v>0</v>
      </c>
      <c r="H19" s="171">
        <f>IF($C19&gt;1,B19/$C19,0)</f>
        <v>0</v>
      </c>
      <c r="I19" s="171">
        <f>IF($C19&gt;2,B19/$C19,0)</f>
        <v>0</v>
      </c>
      <c r="J19" s="423">
        <f>IF($C19&gt;3,B19/$C19,0)</f>
        <v>0</v>
      </c>
      <c r="K19" s="68"/>
    </row>
    <row r="20" spans="1:11" ht="18" customHeight="1">
      <c r="A20" s="170" t="s">
        <v>106</v>
      </c>
      <c r="B20" s="405">
        <v>0</v>
      </c>
      <c r="C20" s="454">
        <v>2</v>
      </c>
      <c r="D20" s="454"/>
      <c r="E20" s="454"/>
      <c r="F20" s="454"/>
      <c r="G20" s="367">
        <f>(B20/$C20)</f>
        <v>0</v>
      </c>
      <c r="H20" s="171">
        <f>IF($C20&gt;1,B20/$C20,0)</f>
        <v>0</v>
      </c>
      <c r="I20" s="171">
        <f>IF($C20&gt;2,B20/$C20,0)</f>
        <v>0</v>
      </c>
      <c r="J20" s="423">
        <f>IF($C20&gt;3,B20/$C20,0)</f>
        <v>0</v>
      </c>
      <c r="K20" s="68"/>
    </row>
    <row r="21" spans="1:11" ht="18" customHeight="1">
      <c r="A21" s="174" t="s">
        <v>51</v>
      </c>
      <c r="B21" s="120">
        <f>SUM(B16:B20)</f>
        <v>0</v>
      </c>
      <c r="C21" s="455"/>
      <c r="D21" s="455"/>
      <c r="E21" s="455"/>
      <c r="F21" s="455"/>
      <c r="G21" s="121">
        <f>SUM(G16:G20)</f>
        <v>0</v>
      </c>
      <c r="H21" s="121">
        <f>SUM(H16:H20)</f>
        <v>0</v>
      </c>
      <c r="I21" s="121">
        <f>SUM(I16:I20)</f>
        <v>0</v>
      </c>
      <c r="J21" s="424">
        <f>SUM(J16:J20)</f>
        <v>0</v>
      </c>
      <c r="K21" s="68"/>
    </row>
    <row r="22" spans="1:11" ht="18">
      <c r="A22" s="174"/>
      <c r="B22" s="123"/>
      <c r="C22" s="125"/>
      <c r="D22" s="167"/>
      <c r="E22" s="125"/>
      <c r="F22" s="167"/>
      <c r="G22" s="5"/>
      <c r="H22" s="5"/>
      <c r="I22" s="5"/>
      <c r="K22" s="431"/>
    </row>
    <row r="23" spans="1:11" ht="18">
      <c r="A23" s="165" t="s">
        <v>291</v>
      </c>
      <c r="B23" s="123"/>
      <c r="C23" s="125"/>
      <c r="D23" s="167"/>
      <c r="E23" s="125"/>
      <c r="F23" s="167"/>
      <c r="G23" s="167"/>
      <c r="H23" s="178"/>
      <c r="I23" s="125"/>
      <c r="J23" s="428"/>
      <c r="K23" s="68"/>
    </row>
    <row r="24" spans="1:11" ht="18">
      <c r="A24" s="420"/>
      <c r="B24" s="123"/>
      <c r="C24" s="125"/>
      <c r="D24" s="167"/>
      <c r="E24" s="125"/>
      <c r="F24" s="167"/>
      <c r="G24" s="167"/>
      <c r="H24" s="178"/>
      <c r="I24" s="125"/>
      <c r="J24" s="428"/>
      <c r="K24" s="68"/>
    </row>
    <row r="25" spans="2:11" s="179" customFormat="1" ht="26.25">
      <c r="B25" s="180" t="s">
        <v>273</v>
      </c>
      <c r="C25" s="456" t="s">
        <v>271</v>
      </c>
      <c r="D25" s="451"/>
      <c r="E25" s="451"/>
      <c r="F25" s="457"/>
      <c r="G25" s="456" t="s">
        <v>272</v>
      </c>
      <c r="H25" s="451"/>
      <c r="I25" s="451"/>
      <c r="J25" s="452"/>
      <c r="K25" s="68"/>
    </row>
    <row r="26" spans="2:11" s="179" customFormat="1" ht="18">
      <c r="B26" s="181"/>
      <c r="J26" s="421"/>
      <c r="K26" s="68"/>
    </row>
    <row r="27" spans="1:11" ht="18">
      <c r="A27" s="174" t="s">
        <v>107</v>
      </c>
      <c r="B27" s="182" t="s">
        <v>105</v>
      </c>
      <c r="C27" s="418">
        <v>2009</v>
      </c>
      <c r="D27" s="183">
        <v>2010</v>
      </c>
      <c r="E27" s="184">
        <v>2011</v>
      </c>
      <c r="F27" s="184">
        <v>2012</v>
      </c>
      <c r="G27" s="418">
        <v>2009</v>
      </c>
      <c r="H27" s="183">
        <v>2010</v>
      </c>
      <c r="I27" s="184">
        <v>2011</v>
      </c>
      <c r="J27" s="422">
        <v>2012</v>
      </c>
      <c r="K27" s="68"/>
    </row>
    <row r="28" spans="1:11" ht="18">
      <c r="A28" s="170" t="s">
        <v>108</v>
      </c>
      <c r="B28" s="185">
        <v>2</v>
      </c>
      <c r="C28" s="107">
        <v>0</v>
      </c>
      <c r="D28" s="107">
        <v>0</v>
      </c>
      <c r="E28" s="107">
        <v>0</v>
      </c>
      <c r="F28" s="107">
        <v>0</v>
      </c>
      <c r="G28" s="367">
        <f aca="true" t="shared" si="0" ref="G28:G33">(C28/$B28)</f>
        <v>0</v>
      </c>
      <c r="H28" s="171">
        <f aca="true" t="shared" si="1" ref="H28:H33">IF($B28&gt;1,C28/$B28,0)+(D28/$B28)</f>
        <v>0</v>
      </c>
      <c r="I28" s="171">
        <f aca="true" t="shared" si="2" ref="I28:I33">IF($B28&gt;2,C28/$B28,0)+IF($B28&gt;1,D28/$B28,0)+(E28/$B28)</f>
        <v>0</v>
      </c>
      <c r="J28" s="423">
        <f aca="true" t="shared" si="3" ref="J28:J33">IF($B28&gt;3,C28/$B28,0)+IF($B28&gt;2,D28/$B28,0)+IF($B28&gt;1,E28/$B28,0)+(F28/$B28)</f>
        <v>0</v>
      </c>
      <c r="K28" s="68"/>
    </row>
    <row r="29" spans="1:11" ht="18">
      <c r="A29" s="170" t="s">
        <v>109</v>
      </c>
      <c r="B29" s="185">
        <v>2</v>
      </c>
      <c r="C29" s="107">
        <v>0</v>
      </c>
      <c r="D29" s="107">
        <v>0</v>
      </c>
      <c r="E29" s="107">
        <v>0</v>
      </c>
      <c r="F29" s="107">
        <v>0</v>
      </c>
      <c r="G29" s="367">
        <f t="shared" si="0"/>
        <v>0</v>
      </c>
      <c r="H29" s="171">
        <f t="shared" si="1"/>
        <v>0</v>
      </c>
      <c r="I29" s="171">
        <f t="shared" si="2"/>
        <v>0</v>
      </c>
      <c r="J29" s="423">
        <f t="shared" si="3"/>
        <v>0</v>
      </c>
      <c r="K29" s="68"/>
    </row>
    <row r="30" spans="1:11" ht="18">
      <c r="A30" s="170" t="s">
        <v>110</v>
      </c>
      <c r="B30" s="185">
        <v>2</v>
      </c>
      <c r="C30" s="107">
        <v>0</v>
      </c>
      <c r="D30" s="107">
        <v>0</v>
      </c>
      <c r="E30" s="107">
        <v>0</v>
      </c>
      <c r="F30" s="107">
        <v>0</v>
      </c>
      <c r="G30" s="367">
        <f t="shared" si="0"/>
        <v>0</v>
      </c>
      <c r="H30" s="171">
        <f t="shared" si="1"/>
        <v>0</v>
      </c>
      <c r="I30" s="171">
        <f t="shared" si="2"/>
        <v>0</v>
      </c>
      <c r="J30" s="423">
        <f t="shared" si="3"/>
        <v>0</v>
      </c>
      <c r="K30" s="68"/>
    </row>
    <row r="31" spans="1:11" ht="18">
      <c r="A31" s="170" t="s">
        <v>111</v>
      </c>
      <c r="B31" s="185">
        <v>2</v>
      </c>
      <c r="C31" s="107">
        <v>0</v>
      </c>
      <c r="D31" s="107">
        <v>0</v>
      </c>
      <c r="E31" s="107">
        <v>0</v>
      </c>
      <c r="F31" s="107">
        <v>0</v>
      </c>
      <c r="G31" s="367">
        <f t="shared" si="0"/>
        <v>0</v>
      </c>
      <c r="H31" s="171">
        <f t="shared" si="1"/>
        <v>0</v>
      </c>
      <c r="I31" s="171">
        <f t="shared" si="2"/>
        <v>0</v>
      </c>
      <c r="J31" s="423">
        <f t="shared" si="3"/>
        <v>0</v>
      </c>
      <c r="K31" s="68"/>
    </row>
    <row r="32" spans="1:11" ht="18">
      <c r="A32" s="170" t="s">
        <v>111</v>
      </c>
      <c r="B32" s="185">
        <v>2</v>
      </c>
      <c r="C32" s="107">
        <v>0</v>
      </c>
      <c r="D32" s="107">
        <v>0</v>
      </c>
      <c r="E32" s="107">
        <v>0</v>
      </c>
      <c r="F32" s="107">
        <v>0</v>
      </c>
      <c r="G32" s="367">
        <f t="shared" si="0"/>
        <v>0</v>
      </c>
      <c r="H32" s="171">
        <f t="shared" si="1"/>
        <v>0</v>
      </c>
      <c r="I32" s="171">
        <f t="shared" si="2"/>
        <v>0</v>
      </c>
      <c r="J32" s="423">
        <f t="shared" si="3"/>
        <v>0</v>
      </c>
      <c r="K32" s="68"/>
    </row>
    <row r="33" spans="1:11" ht="18">
      <c r="A33" s="170" t="s">
        <v>111</v>
      </c>
      <c r="B33" s="185">
        <v>2</v>
      </c>
      <c r="C33" s="107">
        <v>0</v>
      </c>
      <c r="D33" s="107">
        <v>0</v>
      </c>
      <c r="E33" s="107">
        <v>0</v>
      </c>
      <c r="F33" s="107">
        <v>0</v>
      </c>
      <c r="G33" s="367">
        <f t="shared" si="0"/>
        <v>0</v>
      </c>
      <c r="H33" s="171">
        <f t="shared" si="1"/>
        <v>0</v>
      </c>
      <c r="I33" s="171">
        <f t="shared" si="2"/>
        <v>0</v>
      </c>
      <c r="J33" s="423">
        <f t="shared" si="3"/>
        <v>0</v>
      </c>
      <c r="K33" s="68"/>
    </row>
    <row r="34" spans="1:11" ht="18">
      <c r="A34" s="174" t="s">
        <v>51</v>
      </c>
      <c r="B34" s="120"/>
      <c r="C34" s="121">
        <f aca="true" t="shared" si="4" ref="C34:J34">SUM(C28:C33)</f>
        <v>0</v>
      </c>
      <c r="D34" s="121">
        <f t="shared" si="4"/>
        <v>0</v>
      </c>
      <c r="E34" s="121">
        <f t="shared" si="4"/>
        <v>0</v>
      </c>
      <c r="F34" s="121">
        <f t="shared" si="4"/>
        <v>0</v>
      </c>
      <c r="G34" s="121">
        <f t="shared" si="4"/>
        <v>0</v>
      </c>
      <c r="H34" s="121">
        <f t="shared" si="4"/>
        <v>0</v>
      </c>
      <c r="I34" s="121">
        <f t="shared" si="4"/>
        <v>0</v>
      </c>
      <c r="J34" s="424">
        <f t="shared" si="4"/>
        <v>0</v>
      </c>
      <c r="K34" s="68"/>
    </row>
    <row r="35" spans="1:11" ht="18">
      <c r="A35" s="174"/>
      <c r="B35" s="166"/>
      <c r="C35" s="417"/>
      <c r="D35" s="167"/>
      <c r="E35" s="167"/>
      <c r="F35" s="167"/>
      <c r="G35" s="167"/>
      <c r="H35" s="171"/>
      <c r="I35" s="104"/>
      <c r="J35" s="425"/>
      <c r="K35" s="68"/>
    </row>
    <row r="36" spans="1:11" ht="18">
      <c r="A36" s="186"/>
      <c r="B36" s="166"/>
      <c r="C36" s="417"/>
      <c r="D36" s="167"/>
      <c r="E36" s="167"/>
      <c r="F36" s="167"/>
      <c r="G36" s="167"/>
      <c r="H36" s="171"/>
      <c r="I36" s="104"/>
      <c r="J36" s="425"/>
      <c r="K36" s="68"/>
    </row>
    <row r="37" spans="1:11" ht="18">
      <c r="A37" s="174" t="s">
        <v>112</v>
      </c>
      <c r="B37" s="169" t="str">
        <f>B$27</f>
        <v>Life</v>
      </c>
      <c r="C37" s="418">
        <v>2009</v>
      </c>
      <c r="D37" s="183">
        <v>2010</v>
      </c>
      <c r="E37" s="184">
        <v>2011</v>
      </c>
      <c r="F37" s="184">
        <v>2012</v>
      </c>
      <c r="G37" s="418">
        <v>2009</v>
      </c>
      <c r="H37" s="183">
        <v>2010</v>
      </c>
      <c r="I37" s="184">
        <v>2011</v>
      </c>
      <c r="J37" s="422">
        <v>2012</v>
      </c>
      <c r="K37" s="68"/>
    </row>
    <row r="38" spans="1:11" ht="18">
      <c r="A38" s="170" t="s">
        <v>113</v>
      </c>
      <c r="B38" s="185">
        <v>2</v>
      </c>
      <c r="C38" s="107">
        <v>0</v>
      </c>
      <c r="D38" s="107">
        <v>0</v>
      </c>
      <c r="E38" s="107">
        <v>0</v>
      </c>
      <c r="F38" s="107">
        <v>0</v>
      </c>
      <c r="G38" s="367">
        <f>(C38/$B38)</f>
        <v>0</v>
      </c>
      <c r="H38" s="171">
        <f>IF($B38&gt;1,C38/$B38,0)+(D38/$B38)</f>
        <v>0</v>
      </c>
      <c r="I38" s="171">
        <f>IF($B38&gt;2,C38/$B38,0)+IF($B38&gt;1,D38/$B38,0)+(E38/$B38)</f>
        <v>0</v>
      </c>
      <c r="J38" s="423">
        <f>IF($B38&gt;3,C38/$B38,0)+IF($B38&gt;2,D38/$B38,0)+IF($B38&gt;1,E38/$B38,0)+(F38/$B38)</f>
        <v>0</v>
      </c>
      <c r="K38" s="68"/>
    </row>
    <row r="39" spans="1:11" ht="18">
      <c r="A39" s="170" t="s">
        <v>114</v>
      </c>
      <c r="B39" s="185">
        <v>2</v>
      </c>
      <c r="C39" s="107">
        <v>0</v>
      </c>
      <c r="D39" s="107">
        <v>0</v>
      </c>
      <c r="E39" s="107">
        <v>0</v>
      </c>
      <c r="F39" s="107">
        <v>0</v>
      </c>
      <c r="G39" s="367">
        <f aca="true" t="shared" si="5" ref="G39:G44">(C39/$B39)</f>
        <v>0</v>
      </c>
      <c r="H39" s="171">
        <f aca="true" t="shared" si="6" ref="H39:H44">IF($B39&gt;1,C39/$B39,0)+(D39/$B39)</f>
        <v>0</v>
      </c>
      <c r="I39" s="171">
        <f aca="true" t="shared" si="7" ref="I39:I44">IF($B39&gt;2,C39/$B39,0)+IF($B39&gt;1,D39/$B39,0)+(E39/$B39)</f>
        <v>0</v>
      </c>
      <c r="J39" s="423">
        <f aca="true" t="shared" si="8" ref="J39:J44">IF($B39&gt;3,C39/$B39,0)+IF($B39&gt;2,D39/$B39,0)+IF($B39&gt;1,E39/$B39,0)+(F39/$B39)</f>
        <v>0</v>
      </c>
      <c r="K39" s="68"/>
    </row>
    <row r="40" spans="1:11" ht="18">
      <c r="A40" s="170" t="s">
        <v>115</v>
      </c>
      <c r="B40" s="185">
        <v>2</v>
      </c>
      <c r="C40" s="107">
        <v>0</v>
      </c>
      <c r="D40" s="107">
        <v>0</v>
      </c>
      <c r="E40" s="107">
        <v>0</v>
      </c>
      <c r="F40" s="107">
        <v>0</v>
      </c>
      <c r="G40" s="367">
        <f t="shared" si="5"/>
        <v>0</v>
      </c>
      <c r="H40" s="171">
        <f t="shared" si="6"/>
        <v>0</v>
      </c>
      <c r="I40" s="171">
        <f t="shared" si="7"/>
        <v>0</v>
      </c>
      <c r="J40" s="423">
        <f t="shared" si="8"/>
        <v>0</v>
      </c>
      <c r="K40" s="68"/>
    </row>
    <row r="41" spans="1:11" ht="18">
      <c r="A41" s="170" t="s">
        <v>98</v>
      </c>
      <c r="B41" s="185">
        <v>2</v>
      </c>
      <c r="C41" s="107">
        <v>0</v>
      </c>
      <c r="D41" s="107">
        <v>0</v>
      </c>
      <c r="E41" s="107">
        <v>0</v>
      </c>
      <c r="F41" s="107">
        <v>0</v>
      </c>
      <c r="G41" s="367">
        <f t="shared" si="5"/>
        <v>0</v>
      </c>
      <c r="H41" s="171">
        <f t="shared" si="6"/>
        <v>0</v>
      </c>
      <c r="I41" s="171">
        <f t="shared" si="7"/>
        <v>0</v>
      </c>
      <c r="J41" s="423">
        <f t="shared" si="8"/>
        <v>0</v>
      </c>
      <c r="K41" s="68"/>
    </row>
    <row r="42" spans="1:11" ht="18">
      <c r="A42" s="170" t="s">
        <v>111</v>
      </c>
      <c r="B42" s="185">
        <v>2</v>
      </c>
      <c r="C42" s="107">
        <v>0</v>
      </c>
      <c r="D42" s="107">
        <v>0</v>
      </c>
      <c r="E42" s="107">
        <v>0</v>
      </c>
      <c r="F42" s="107">
        <v>0</v>
      </c>
      <c r="G42" s="367">
        <f t="shared" si="5"/>
        <v>0</v>
      </c>
      <c r="H42" s="171">
        <f t="shared" si="6"/>
        <v>0</v>
      </c>
      <c r="I42" s="171">
        <f t="shared" si="7"/>
        <v>0</v>
      </c>
      <c r="J42" s="423">
        <f t="shared" si="8"/>
        <v>0</v>
      </c>
      <c r="K42" s="68"/>
    </row>
    <row r="43" spans="1:11" ht="18">
      <c r="A43" s="170" t="s">
        <v>111</v>
      </c>
      <c r="B43" s="185">
        <v>2</v>
      </c>
      <c r="C43" s="107">
        <v>0</v>
      </c>
      <c r="D43" s="107">
        <v>0</v>
      </c>
      <c r="E43" s="107">
        <v>0</v>
      </c>
      <c r="F43" s="107">
        <v>0</v>
      </c>
      <c r="G43" s="367">
        <f t="shared" si="5"/>
        <v>0</v>
      </c>
      <c r="H43" s="171">
        <f t="shared" si="6"/>
        <v>0</v>
      </c>
      <c r="I43" s="171">
        <f t="shared" si="7"/>
        <v>0</v>
      </c>
      <c r="J43" s="423">
        <f t="shared" si="8"/>
        <v>0</v>
      </c>
      <c r="K43" s="68"/>
    </row>
    <row r="44" spans="1:11" ht="18">
      <c r="A44" s="170" t="s">
        <v>111</v>
      </c>
      <c r="B44" s="185">
        <v>2</v>
      </c>
      <c r="C44" s="107">
        <v>0</v>
      </c>
      <c r="D44" s="107">
        <v>0</v>
      </c>
      <c r="E44" s="107">
        <v>0</v>
      </c>
      <c r="F44" s="107">
        <v>0</v>
      </c>
      <c r="G44" s="367">
        <f t="shared" si="5"/>
        <v>0</v>
      </c>
      <c r="H44" s="171">
        <f t="shared" si="6"/>
        <v>0</v>
      </c>
      <c r="I44" s="171">
        <f t="shared" si="7"/>
        <v>0</v>
      </c>
      <c r="J44" s="423">
        <f t="shared" si="8"/>
        <v>0</v>
      </c>
      <c r="K44" s="68"/>
    </row>
    <row r="45" spans="1:11" ht="18">
      <c r="A45" s="174" t="s">
        <v>51</v>
      </c>
      <c r="B45" s="120"/>
      <c r="C45" s="121">
        <f aca="true" t="shared" si="9" ref="C45:J45">SUM(C38:C44)</f>
        <v>0</v>
      </c>
      <c r="D45" s="121">
        <f t="shared" si="9"/>
        <v>0</v>
      </c>
      <c r="E45" s="121">
        <f t="shared" si="9"/>
        <v>0</v>
      </c>
      <c r="F45" s="121">
        <f t="shared" si="9"/>
        <v>0</v>
      </c>
      <c r="G45" s="121">
        <f t="shared" si="9"/>
        <v>0</v>
      </c>
      <c r="H45" s="121">
        <f t="shared" si="9"/>
        <v>0</v>
      </c>
      <c r="I45" s="121">
        <f t="shared" si="9"/>
        <v>0</v>
      </c>
      <c r="J45" s="424">
        <f t="shared" si="9"/>
        <v>0</v>
      </c>
      <c r="K45" s="68"/>
    </row>
    <row r="46" spans="1:11" ht="18">
      <c r="A46" s="174"/>
      <c r="B46" s="166"/>
      <c r="C46" s="417"/>
      <c r="D46" s="167"/>
      <c r="E46" s="167"/>
      <c r="F46" s="167"/>
      <c r="G46" s="167"/>
      <c r="H46" s="171"/>
      <c r="I46" s="104"/>
      <c r="J46" s="425"/>
      <c r="K46" s="68"/>
    </row>
    <row r="47" spans="1:11" ht="18">
      <c r="A47" s="186"/>
      <c r="B47" s="166"/>
      <c r="C47" s="417"/>
      <c r="D47" s="167"/>
      <c r="E47" s="167"/>
      <c r="F47" s="167"/>
      <c r="G47" s="167"/>
      <c r="H47" s="171"/>
      <c r="I47" s="104"/>
      <c r="J47" s="425"/>
      <c r="K47" s="68"/>
    </row>
    <row r="48" spans="1:11" ht="18">
      <c r="A48" s="174" t="s">
        <v>116</v>
      </c>
      <c r="B48" s="169" t="str">
        <f>B$27</f>
        <v>Life</v>
      </c>
      <c r="C48" s="418">
        <v>2009</v>
      </c>
      <c r="D48" s="183">
        <v>2010</v>
      </c>
      <c r="E48" s="184">
        <v>2011</v>
      </c>
      <c r="F48" s="184">
        <v>2012</v>
      </c>
      <c r="G48" s="418">
        <v>2009</v>
      </c>
      <c r="H48" s="183">
        <v>2010</v>
      </c>
      <c r="I48" s="184">
        <v>2011</v>
      </c>
      <c r="J48" s="422">
        <v>2012</v>
      </c>
      <c r="K48" s="68"/>
    </row>
    <row r="49" spans="1:11" ht="18">
      <c r="A49" s="170" t="s">
        <v>117</v>
      </c>
      <c r="B49" s="185">
        <v>99</v>
      </c>
      <c r="C49" s="107">
        <v>0</v>
      </c>
      <c r="D49" s="107">
        <v>0</v>
      </c>
      <c r="E49" s="107">
        <v>0</v>
      </c>
      <c r="F49" s="107">
        <v>0</v>
      </c>
      <c r="G49" s="367">
        <f>(C49/$B49)</f>
        <v>0</v>
      </c>
      <c r="H49" s="171">
        <f>IF($B49&gt;1,C49/$B49,0)+(D49/$B49)</f>
        <v>0</v>
      </c>
      <c r="I49" s="171">
        <f>IF($B49&gt;2,C49/$B49,0)+IF($B49&gt;1,D49/$B49,0)+(E49/$B49)</f>
        <v>0</v>
      </c>
      <c r="J49" s="423">
        <f>IF($B49&gt;3,C49/$B49,0)+IF($B49&gt;2,D49/$B49,0)+IF($B49&gt;1,E49/$B49,0)+(F49/$B49)</f>
        <v>0</v>
      </c>
      <c r="K49" s="68"/>
    </row>
    <row r="50" spans="1:11" ht="18">
      <c r="A50" s="170" t="s">
        <v>111</v>
      </c>
      <c r="B50" s="185">
        <v>2</v>
      </c>
      <c r="C50" s="107">
        <v>0</v>
      </c>
      <c r="D50" s="107">
        <v>0</v>
      </c>
      <c r="E50" s="107">
        <v>0</v>
      </c>
      <c r="F50" s="107">
        <v>0</v>
      </c>
      <c r="G50" s="367">
        <f>(C50/$B50)</f>
        <v>0</v>
      </c>
      <c r="H50" s="171">
        <f>IF($B50&gt;1,C50/$B50,0)+(D50/$B50)</f>
        <v>0</v>
      </c>
      <c r="I50" s="171">
        <f>IF($B50&gt;2,C50/$B50,0)+IF($B50&gt;1,D50/$B50,0)+(E50/$B50)</f>
        <v>0</v>
      </c>
      <c r="J50" s="423">
        <f>IF($B50&gt;3,C50/$B50,0)+IF($B50&gt;2,D50/$B50,0)+IF($B50&gt;1,E50/$B50,0)+(F50/$B50)</f>
        <v>0</v>
      </c>
      <c r="K50" s="68"/>
    </row>
    <row r="51" spans="1:11" ht="18">
      <c r="A51" s="170" t="s">
        <v>111</v>
      </c>
      <c r="B51" s="185">
        <v>2</v>
      </c>
      <c r="C51" s="107">
        <v>0</v>
      </c>
      <c r="D51" s="107">
        <v>0</v>
      </c>
      <c r="E51" s="107">
        <v>0</v>
      </c>
      <c r="F51" s="107">
        <v>0</v>
      </c>
      <c r="G51" s="367">
        <f>(C51/$B51)</f>
        <v>0</v>
      </c>
      <c r="H51" s="171">
        <f>IF($B51&gt;1,C51/$B51,0)+(D51/$B51)</f>
        <v>0</v>
      </c>
      <c r="I51" s="171">
        <f>IF($B51&gt;2,C51/$B51,0)+IF($B51&gt;1,D51/$B51,0)+(E51/$B51)</f>
        <v>0</v>
      </c>
      <c r="J51" s="423">
        <f>IF($B51&gt;3,C51/$B51,0)+IF($B51&gt;2,D51/$B51,0)+IF($B51&gt;1,E51/$B51,0)+(F51/$B51)</f>
        <v>0</v>
      </c>
      <c r="K51" s="68"/>
    </row>
    <row r="52" spans="1:11" ht="18">
      <c r="A52" s="170" t="s">
        <v>111</v>
      </c>
      <c r="B52" s="185">
        <v>2</v>
      </c>
      <c r="C52" s="107">
        <v>0</v>
      </c>
      <c r="D52" s="107">
        <v>0</v>
      </c>
      <c r="E52" s="107">
        <v>0</v>
      </c>
      <c r="F52" s="107">
        <v>0</v>
      </c>
      <c r="G52" s="367">
        <f>(C52/$B52)</f>
        <v>0</v>
      </c>
      <c r="H52" s="171">
        <f>IF($B52&gt;1,C52/$B52,0)+(D52/$B52)</f>
        <v>0</v>
      </c>
      <c r="I52" s="171">
        <f>IF($B52&gt;2,C52/$B52,0)+IF($B52&gt;1,D52/$B52,0)+(E52/$B52)</f>
        <v>0</v>
      </c>
      <c r="J52" s="423">
        <f>IF($B52&gt;3,C52/$B52,0)+IF($B52&gt;2,D52/$B52,0)+IF($B52&gt;1,E52/$B52,0)+(F52/$B52)</f>
        <v>0</v>
      </c>
      <c r="K52" s="68"/>
    </row>
    <row r="53" spans="1:11" ht="18">
      <c r="A53" s="174" t="s">
        <v>51</v>
      </c>
      <c r="B53" s="120"/>
      <c r="C53" s="121">
        <f aca="true" t="shared" si="10" ref="C53:J53">SUM(C49:C52)</f>
        <v>0</v>
      </c>
      <c r="D53" s="121">
        <f t="shared" si="10"/>
        <v>0</v>
      </c>
      <c r="E53" s="121">
        <f t="shared" si="10"/>
        <v>0</v>
      </c>
      <c r="F53" s="121">
        <f t="shared" si="10"/>
        <v>0</v>
      </c>
      <c r="G53" s="121">
        <f t="shared" si="10"/>
        <v>0</v>
      </c>
      <c r="H53" s="121">
        <f t="shared" si="10"/>
        <v>0</v>
      </c>
      <c r="I53" s="121">
        <f t="shared" si="10"/>
        <v>0</v>
      </c>
      <c r="J53" s="424">
        <f t="shared" si="10"/>
        <v>0</v>
      </c>
      <c r="K53" s="68"/>
    </row>
    <row r="54" spans="1:11" ht="18">
      <c r="A54" s="174"/>
      <c r="B54" s="166"/>
      <c r="C54" s="417"/>
      <c r="D54" s="167"/>
      <c r="E54" s="167"/>
      <c r="F54" s="167"/>
      <c r="G54" s="167"/>
      <c r="H54" s="171"/>
      <c r="I54" s="171"/>
      <c r="J54" s="423"/>
      <c r="K54" s="68"/>
    </row>
    <row r="55" spans="1:11" ht="18">
      <c r="A55" s="174"/>
      <c r="B55" s="166"/>
      <c r="C55" s="417"/>
      <c r="D55" s="167"/>
      <c r="E55" s="167"/>
      <c r="F55" s="167"/>
      <c r="G55" s="167"/>
      <c r="H55" s="171"/>
      <c r="I55" s="171"/>
      <c r="J55" s="423"/>
      <c r="K55" s="68"/>
    </row>
    <row r="56" spans="1:11" ht="18">
      <c r="A56" s="174" t="s">
        <v>278</v>
      </c>
      <c r="B56" s="187">
        <v>2008</v>
      </c>
      <c r="C56" s="441">
        <v>2009</v>
      </c>
      <c r="D56" s="441">
        <v>2010</v>
      </c>
      <c r="E56" s="441">
        <v>2011</v>
      </c>
      <c r="F56" s="441">
        <v>2012</v>
      </c>
      <c r="G56" s="188">
        <v>2009</v>
      </c>
      <c r="H56" s="188">
        <v>2010</v>
      </c>
      <c r="I56" s="188">
        <v>2011</v>
      </c>
      <c r="J56" s="432">
        <v>2012</v>
      </c>
      <c r="K56" s="68"/>
    </row>
    <row r="57" spans="1:11" ht="18">
      <c r="A57" s="174"/>
      <c r="B57" s="440"/>
      <c r="C57" s="418"/>
      <c r="D57" s="418"/>
      <c r="E57" s="418"/>
      <c r="F57" s="418"/>
      <c r="G57" s="418"/>
      <c r="H57" s="418"/>
      <c r="I57" s="418"/>
      <c r="J57" s="438"/>
      <c r="K57" s="68"/>
    </row>
    <row r="58" spans="1:11" ht="18">
      <c r="A58" s="174" t="s">
        <v>280</v>
      </c>
      <c r="B58" s="439" t="s">
        <v>279</v>
      </c>
      <c r="C58" s="443">
        <f>C34+C45+C53</f>
        <v>0</v>
      </c>
      <c r="D58" s="434">
        <f>D34+D45+D53</f>
        <v>0</v>
      </c>
      <c r="E58" s="434">
        <f>E34+E45+E53</f>
        <v>0</v>
      </c>
      <c r="F58" s="435">
        <f>F34+F45+F53</f>
        <v>0</v>
      </c>
      <c r="G58" s="125"/>
      <c r="H58" s="171"/>
      <c r="I58" s="171"/>
      <c r="J58" s="423"/>
      <c r="K58" s="68"/>
    </row>
    <row r="59" spans="1:11" ht="18">
      <c r="A59" s="174"/>
      <c r="B59" s="437"/>
      <c r="C59" s="433"/>
      <c r="D59" s="125"/>
      <c r="E59" s="125"/>
      <c r="F59" s="125"/>
      <c r="G59" s="125"/>
      <c r="H59" s="171"/>
      <c r="I59" s="171"/>
      <c r="J59" s="423"/>
      <c r="K59" s="68"/>
    </row>
    <row r="60" spans="1:11" ht="18">
      <c r="A60" s="174" t="s">
        <v>118</v>
      </c>
      <c r="B60" s="123"/>
      <c r="C60" s="125"/>
      <c r="D60" s="5"/>
      <c r="E60" s="5"/>
      <c r="F60" s="5"/>
      <c r="G60" s="442">
        <f>G53+G45+G34+G21</f>
        <v>0</v>
      </c>
      <c r="H60" s="434">
        <f>H53+H45+H34+H21</f>
        <v>0</v>
      </c>
      <c r="I60" s="434">
        <f>I53+I45+I34+I21</f>
        <v>0</v>
      </c>
      <c r="J60" s="435">
        <f>J53+J45+J34+J21</f>
        <v>0</v>
      </c>
      <c r="K60" s="68"/>
    </row>
    <row r="61" spans="1:11" ht="18">
      <c r="A61" s="174"/>
      <c r="B61" s="141"/>
      <c r="C61" s="125"/>
      <c r="D61" s="5"/>
      <c r="E61" s="5"/>
      <c r="F61" s="5"/>
      <c r="G61" s="5"/>
      <c r="H61" s="125"/>
      <c r="I61" s="125"/>
      <c r="J61" s="428"/>
      <c r="K61" s="68"/>
    </row>
    <row r="62" spans="1:11" ht="18">
      <c r="A62" s="174" t="s">
        <v>281</v>
      </c>
      <c r="B62" s="190">
        <f>B21</f>
        <v>0</v>
      </c>
      <c r="C62" s="419">
        <f>C58-G60+B62</f>
        <v>0</v>
      </c>
      <c r="D62" s="191">
        <f>D58-H60+C62</f>
        <v>0</v>
      </c>
      <c r="E62" s="191">
        <f>E58-I60+D62</f>
        <v>0</v>
      </c>
      <c r="F62" s="192">
        <f>F58-J60+E62</f>
        <v>0</v>
      </c>
      <c r="G62" s="125"/>
      <c r="H62" s="418"/>
      <c r="I62" s="146"/>
      <c r="J62" s="436"/>
      <c r="K62" s="68"/>
    </row>
    <row r="63" spans="1:11" ht="18">
      <c r="A63" s="193"/>
      <c r="B63" s="187"/>
      <c r="C63" s="188"/>
      <c r="D63" s="143"/>
      <c r="E63" s="143"/>
      <c r="F63" s="143"/>
      <c r="G63" s="143"/>
      <c r="H63" s="188"/>
      <c r="I63" s="194"/>
      <c r="J63" s="195"/>
      <c r="K63" s="68"/>
    </row>
    <row r="64" spans="1:11" ht="18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6" spans="1:9" ht="12.75">
      <c r="A66" s="94"/>
      <c r="B66" s="94"/>
      <c r="C66" s="94"/>
      <c r="D66" s="94"/>
      <c r="E66" s="94"/>
      <c r="F66" s="94"/>
      <c r="G66" s="94"/>
      <c r="H66" s="196"/>
      <c r="I66" s="94"/>
    </row>
    <row r="648" ht="12.75">
      <c r="A648" s="197" t="s">
        <v>34</v>
      </c>
    </row>
    <row r="659" ht="12.75">
      <c r="A659" s="58"/>
    </row>
  </sheetData>
  <sheetProtection sheet="1"/>
  <mergeCells count="11">
    <mergeCell ref="C19:F19"/>
    <mergeCell ref="C20:F20"/>
    <mergeCell ref="C21:F21"/>
    <mergeCell ref="C25:F25"/>
    <mergeCell ref="G25:J25"/>
    <mergeCell ref="G13:J13"/>
    <mergeCell ref="C13:F13"/>
    <mergeCell ref="C15:F15"/>
    <mergeCell ref="C16:F16"/>
    <mergeCell ref="C17:F17"/>
    <mergeCell ref="C18:F1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2"/>
  <sheetViews>
    <sheetView zoomScale="75" zoomScaleNormal="75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"/>
    </sheetView>
  </sheetViews>
  <sheetFormatPr defaultColWidth="9.140625" defaultRowHeight="12.75"/>
  <cols>
    <col min="1" max="1" width="44.140625" style="1" customWidth="1"/>
    <col min="2" max="2" width="13.28125" style="1" customWidth="1"/>
    <col min="3" max="3" width="12.28125" style="1" customWidth="1"/>
    <col min="4" max="4" width="12.140625" style="1" customWidth="1"/>
    <col min="5" max="6" width="11.421875" style="1" customWidth="1"/>
    <col min="7" max="16384" width="9.140625" style="5" customWidth="1"/>
  </cols>
  <sheetData>
    <row r="1" spans="1:6" ht="18">
      <c r="A1" s="60" t="s">
        <v>288</v>
      </c>
      <c r="B1" s="150"/>
      <c r="C1" s="104"/>
      <c r="D1" s="104"/>
      <c r="E1" s="104"/>
      <c r="F1" s="104"/>
    </row>
    <row r="2" spans="1:6" ht="15">
      <c r="A2" s="62" t="s">
        <v>35</v>
      </c>
      <c r="B2" s="63" t="s">
        <v>36</v>
      </c>
      <c r="D2" s="104"/>
      <c r="E2" s="104"/>
      <c r="F2" s="104"/>
    </row>
    <row r="3" spans="2:6" ht="18">
      <c r="B3" s="150"/>
      <c r="D3" s="104"/>
      <c r="E3" s="104"/>
      <c r="F3" s="104"/>
    </row>
    <row r="4" spans="1:8" ht="18">
      <c r="A4" s="68"/>
      <c r="B4" s="68"/>
      <c r="C4" s="69"/>
      <c r="D4" s="69"/>
      <c r="E4" s="69"/>
      <c r="F4" s="69"/>
      <c r="G4" s="115"/>
      <c r="H4" s="115"/>
    </row>
    <row r="5" spans="1:8" ht="18">
      <c r="A5" s="198"/>
      <c r="B5" s="198"/>
      <c r="C5" s="94"/>
      <c r="D5" s="94"/>
      <c r="E5" s="94"/>
      <c r="F5" s="94"/>
      <c r="H5" s="115"/>
    </row>
    <row r="6" spans="1:8" ht="18">
      <c r="A6" s="199" t="s">
        <v>119</v>
      </c>
      <c r="B6" s="198"/>
      <c r="C6" s="94"/>
      <c r="D6" s="94"/>
      <c r="E6" s="94"/>
      <c r="F6" s="94"/>
      <c r="H6" s="115"/>
    </row>
    <row r="7" spans="1:8" ht="14.25">
      <c r="A7" s="119" t="s">
        <v>120</v>
      </c>
      <c r="B7" s="200">
        <v>0.1</v>
      </c>
      <c r="C7" s="94">
        <f>IF(OR(B7&lt;0.07,B7&gt;0.3),"this interest rate is probably too low or too high","")</f>
      </c>
      <c r="D7" s="94"/>
      <c r="E7" s="94"/>
      <c r="F7" s="94"/>
      <c r="H7" s="115"/>
    </row>
    <row r="8" spans="1:8" ht="14.25">
      <c r="A8" s="119" t="s">
        <v>121</v>
      </c>
      <c r="B8" s="200">
        <v>0.15</v>
      </c>
      <c r="C8" s="94">
        <f>IF(OR(B8&lt;0.07,B8&gt;0.3),"this tax rate is probably too low or too high","")</f>
      </c>
      <c r="D8" s="94"/>
      <c r="E8" s="94"/>
      <c r="F8" s="94"/>
      <c r="H8" s="115"/>
    </row>
    <row r="9" spans="1:8" ht="14.25">
      <c r="A9" s="119" t="s">
        <v>122</v>
      </c>
      <c r="B9" s="200">
        <v>0.2</v>
      </c>
      <c r="C9" s="94">
        <f>IF(OR(B9&lt;0.07,B9&gt;0.3),"this tax rate is probably too low or too high","")</f>
      </c>
      <c r="D9" s="94"/>
      <c r="E9" s="94"/>
      <c r="F9" s="94"/>
      <c r="H9" s="115"/>
    </row>
    <row r="10" spans="1:8" ht="14.25">
      <c r="A10" s="201" t="s">
        <v>123</v>
      </c>
      <c r="B10" s="202" t="s">
        <v>293</v>
      </c>
      <c r="C10" s="94"/>
      <c r="D10" s="94"/>
      <c r="E10" s="94"/>
      <c r="F10" s="94"/>
      <c r="H10" s="115"/>
    </row>
    <row r="11" spans="1:8" ht="14.25">
      <c r="A11" s="203"/>
      <c r="B11" s="202"/>
      <c r="C11" s="94"/>
      <c r="D11" s="94"/>
      <c r="E11" s="94"/>
      <c r="F11" s="94"/>
      <c r="H11" s="115"/>
    </row>
    <row r="12" spans="1:9" ht="24" customHeight="1">
      <c r="A12" s="204" t="s">
        <v>124</v>
      </c>
      <c r="B12" s="205" t="str">
        <f>title</f>
        <v>&lt; Name of business &gt;</v>
      </c>
      <c r="C12" s="206"/>
      <c r="D12" s="207"/>
      <c r="E12" s="207"/>
      <c r="F12" s="208"/>
      <c r="H12" s="115"/>
      <c r="I12" s="72" t="s">
        <v>125</v>
      </c>
    </row>
    <row r="13" spans="1:8" s="179" customFormat="1" ht="36" customHeight="1">
      <c r="A13" s="150" t="str">
        <f>currency</f>
        <v>USD</v>
      </c>
      <c r="B13" s="209" t="s">
        <v>126</v>
      </c>
      <c r="C13" s="210" t="s">
        <v>292</v>
      </c>
      <c r="D13" s="211">
        <v>2010</v>
      </c>
      <c r="E13" s="211">
        <v>2011</v>
      </c>
      <c r="F13" s="211">
        <v>2012</v>
      </c>
      <c r="H13" s="212"/>
    </row>
    <row r="14" spans="1:8" ht="15">
      <c r="A14" s="213"/>
      <c r="B14" s="214"/>
      <c r="C14" s="215"/>
      <c r="D14" s="215"/>
      <c r="E14" s="215"/>
      <c r="F14" s="215"/>
      <c r="H14" s="115"/>
    </row>
    <row r="15" spans="1:8" ht="14.25">
      <c r="A15" s="186" t="s">
        <v>127</v>
      </c>
      <c r="B15" s="172">
        <v>0</v>
      </c>
      <c r="C15" s="172">
        <v>0</v>
      </c>
      <c r="D15" s="172">
        <f>C45</f>
        <v>0</v>
      </c>
      <c r="E15" s="110">
        <f>D45</f>
        <v>0</v>
      </c>
      <c r="F15" s="110">
        <f>E45</f>
        <v>0</v>
      </c>
      <c r="G15" s="216"/>
      <c r="H15" s="115"/>
    </row>
    <row r="16" spans="1:8" ht="14.25">
      <c r="A16" s="186"/>
      <c r="B16" s="217"/>
      <c r="C16" s="110"/>
      <c r="D16" s="110"/>
      <c r="E16" s="110"/>
      <c r="F16" s="110"/>
      <c r="H16" s="115"/>
    </row>
    <row r="17" spans="1:9" ht="14.25">
      <c r="A17" s="186" t="s">
        <v>128</v>
      </c>
      <c r="B17" s="172">
        <v>0</v>
      </c>
      <c r="C17" s="172">
        <v>0</v>
      </c>
      <c r="D17" s="110">
        <f>Budget!D17</f>
        <v>0</v>
      </c>
      <c r="E17" s="110">
        <f>Budget!G17</f>
        <v>0</v>
      </c>
      <c r="F17" s="110">
        <f>Budget!J17</f>
        <v>0</v>
      </c>
      <c r="H17" s="115"/>
      <c r="I17" s="5" t="s">
        <v>129</v>
      </c>
    </row>
    <row r="18" spans="1:8" s="216" customFormat="1" ht="14.25">
      <c r="A18" s="186" t="s">
        <v>130</v>
      </c>
      <c r="B18" s="218">
        <f>B17</f>
        <v>0</v>
      </c>
      <c r="C18" s="219">
        <f>C17</f>
        <v>0</v>
      </c>
      <c r="D18" s="218">
        <f>D17</f>
        <v>0</v>
      </c>
      <c r="E18" s="219">
        <f>E17</f>
        <v>0</v>
      </c>
      <c r="F18" s="218">
        <f>F17</f>
        <v>0</v>
      </c>
      <c r="H18" s="220"/>
    </row>
    <row r="19" spans="1:8" ht="14.25">
      <c r="A19" s="186"/>
      <c r="B19" s="217"/>
      <c r="C19" s="167"/>
      <c r="D19" s="110"/>
      <c r="E19" s="167"/>
      <c r="F19" s="110"/>
      <c r="H19" s="115"/>
    </row>
    <row r="20" spans="1:9" ht="14.25">
      <c r="A20" s="186" t="s">
        <v>131</v>
      </c>
      <c r="B20" s="172">
        <v>0</v>
      </c>
      <c r="C20" s="107">
        <v>0</v>
      </c>
      <c r="D20" s="110">
        <f>Budget!D110</f>
        <v>0</v>
      </c>
      <c r="E20" s="167">
        <f>Budget!G110</f>
        <v>0</v>
      </c>
      <c r="F20" s="110">
        <f>Budget!J110</f>
        <v>0</v>
      </c>
      <c r="H20" s="115"/>
      <c r="I20" s="5" t="s">
        <v>129</v>
      </c>
    </row>
    <row r="21" spans="1:9" ht="14.25">
      <c r="A21" s="221" t="s">
        <v>132</v>
      </c>
      <c r="B21" s="172">
        <v>0</v>
      </c>
      <c r="C21" s="222">
        <f>'Fixed asset purchases'!C58</f>
        <v>0</v>
      </c>
      <c r="D21" s="110">
        <f>'Fixed asset purchases'!D58</f>
        <v>0</v>
      </c>
      <c r="E21" s="167">
        <f>'Fixed asset purchases'!E58</f>
        <v>0</v>
      </c>
      <c r="F21" s="110">
        <f>'Fixed asset purchases'!F58</f>
        <v>0</v>
      </c>
      <c r="H21" s="115"/>
      <c r="I21" s="5" t="s">
        <v>133</v>
      </c>
    </row>
    <row r="22" spans="1:8" ht="14.25">
      <c r="A22" s="221" t="s">
        <v>134</v>
      </c>
      <c r="B22" s="110">
        <f>(B17-(B20+B21))*$B8</f>
        <v>0</v>
      </c>
      <c r="C22" s="110">
        <f>(C17-(C20+C21))*$B8</f>
        <v>0</v>
      </c>
      <c r="D22" s="110">
        <f>(D17-(D20+D21))*$B8</f>
        <v>0</v>
      </c>
      <c r="E22" s="167">
        <f>(E17-(E20+E21))*$B8</f>
        <v>0</v>
      </c>
      <c r="F22" s="110">
        <f>(F17-(F20+F21))*$B8</f>
        <v>0</v>
      </c>
      <c r="H22" s="115"/>
    </row>
    <row r="23" spans="1:8" ht="14.25">
      <c r="A23" s="221" t="s">
        <v>135</v>
      </c>
      <c r="B23" s="223">
        <v>0</v>
      </c>
      <c r="C23" s="110">
        <f>'Profit &amp; Loss statement'!C34</f>
        <v>0</v>
      </c>
      <c r="D23" s="110">
        <f>'Profit &amp; Loss statement'!D34</f>
        <v>0</v>
      </c>
      <c r="E23" s="167">
        <f>'Profit &amp; Loss statement'!E34</f>
        <v>0</v>
      </c>
      <c r="F23" s="110">
        <f>'Profit &amp; Loss statement'!F34</f>
        <v>0</v>
      </c>
      <c r="H23" s="115"/>
    </row>
    <row r="24" spans="1:8" ht="14.25">
      <c r="A24" s="186" t="s">
        <v>136</v>
      </c>
      <c r="B24" s="224">
        <f>SUM(B20:B23)</f>
        <v>0</v>
      </c>
      <c r="C24" s="224">
        <f>SUM(C20:C23)</f>
        <v>0</v>
      </c>
      <c r="D24" s="224">
        <f>SUM(D20:D23)</f>
        <v>0</v>
      </c>
      <c r="E24" s="224">
        <f>SUM(E20:E23)</f>
        <v>0</v>
      </c>
      <c r="F24" s="224">
        <f>SUM(F20:F23)</f>
        <v>0</v>
      </c>
      <c r="H24" s="115"/>
    </row>
    <row r="25" spans="1:8" ht="15">
      <c r="A25" s="174"/>
      <c r="B25" s="225"/>
      <c r="C25" s="226"/>
      <c r="D25" s="226"/>
      <c r="E25" s="226"/>
      <c r="F25" s="227"/>
      <c r="H25" s="115"/>
    </row>
    <row r="26" spans="1:8" ht="15">
      <c r="A26" s="174" t="s">
        <v>286</v>
      </c>
      <c r="B26" s="446">
        <f>B18-B24</f>
        <v>0</v>
      </c>
      <c r="C26" s="445">
        <f>C18-C24</f>
        <v>0</v>
      </c>
      <c r="D26" s="228">
        <f>D18-D24</f>
        <v>0</v>
      </c>
      <c r="E26" s="228">
        <f>E18-E24</f>
        <v>0</v>
      </c>
      <c r="F26" s="229">
        <f>F18-F24</f>
        <v>0</v>
      </c>
      <c r="H26" s="115"/>
    </row>
    <row r="27" spans="1:8" ht="15">
      <c r="A27" s="174"/>
      <c r="B27" s="230"/>
      <c r="C27" s="104"/>
      <c r="D27" s="104"/>
      <c r="E27" s="104"/>
      <c r="F27" s="231"/>
      <c r="H27" s="115"/>
    </row>
    <row r="28" spans="1:8" ht="15">
      <c r="A28" s="232" t="s">
        <v>137</v>
      </c>
      <c r="B28" s="233"/>
      <c r="C28" s="234"/>
      <c r="D28" s="234"/>
      <c r="E28" s="234"/>
      <c r="F28" s="235"/>
      <c r="H28" s="115"/>
    </row>
    <row r="29" spans="1:9" ht="14.25">
      <c r="A29" s="236" t="s">
        <v>138</v>
      </c>
      <c r="B29" s="237"/>
      <c r="C29" s="238"/>
      <c r="D29" s="238">
        <f>IF(D45&lt;0,1.5*-D45,0)</f>
        <v>0</v>
      </c>
      <c r="E29" s="238">
        <f>IF(E45&lt;0,1.5*-E45,0)</f>
        <v>0</v>
      </c>
      <c r="F29" s="238">
        <f>IF(F45&lt;0,1.5*-F45,0)</f>
        <v>0</v>
      </c>
      <c r="H29" s="115"/>
      <c r="I29" s="5" t="s">
        <v>139</v>
      </c>
    </row>
    <row r="30" spans="1:8" ht="15">
      <c r="A30" s="174"/>
      <c r="B30" s="230"/>
      <c r="C30" s="104"/>
      <c r="D30" s="104"/>
      <c r="E30" s="104"/>
      <c r="F30" s="231"/>
      <c r="H30" s="115"/>
    </row>
    <row r="31" spans="1:8" ht="15">
      <c r="A31" s="174" t="s">
        <v>140</v>
      </c>
      <c r="B31" s="239"/>
      <c r="C31" s="240"/>
      <c r="D31" s="240"/>
      <c r="E31" s="240"/>
      <c r="F31" s="241"/>
      <c r="H31" s="115"/>
    </row>
    <row r="32" spans="1:9" ht="14.25">
      <c r="A32" s="221" t="s">
        <v>141</v>
      </c>
      <c r="B32" s="172">
        <v>0</v>
      </c>
      <c r="C32" s="172">
        <v>0</v>
      </c>
      <c r="D32" s="172">
        <v>0</v>
      </c>
      <c r="E32" s="172">
        <v>0</v>
      </c>
      <c r="F32" s="172">
        <v>0</v>
      </c>
      <c r="H32" s="115"/>
      <c r="I32" s="242" t="s">
        <v>142</v>
      </c>
    </row>
    <row r="33" spans="1:9" ht="14.25">
      <c r="A33" s="221" t="s">
        <v>143</v>
      </c>
      <c r="B33" s="172">
        <v>0</v>
      </c>
      <c r="C33" s="172">
        <v>0</v>
      </c>
      <c r="D33" s="172">
        <v>0</v>
      </c>
      <c r="E33" s="172">
        <v>0</v>
      </c>
      <c r="F33" s="172">
        <v>0</v>
      </c>
      <c r="H33" s="115"/>
      <c r="I33" s="242" t="s">
        <v>144</v>
      </c>
    </row>
    <row r="34" spans="1:9" ht="14.25">
      <c r="A34" s="221" t="s">
        <v>145</v>
      </c>
      <c r="B34" s="172">
        <v>0</v>
      </c>
      <c r="C34" s="172">
        <v>0</v>
      </c>
      <c r="D34" s="172">
        <v>0</v>
      </c>
      <c r="E34" s="172">
        <v>0</v>
      </c>
      <c r="F34" s="172">
        <v>0</v>
      </c>
      <c r="H34" s="115"/>
      <c r="I34" s="242" t="s">
        <v>146</v>
      </c>
    </row>
    <row r="35" spans="1:8" ht="12.75">
      <c r="A35" s="5"/>
      <c r="B35" s="110"/>
      <c r="C35" s="110"/>
      <c r="D35" s="110"/>
      <c r="E35" s="110"/>
      <c r="F35" s="110"/>
      <c r="H35" s="115"/>
    </row>
    <row r="36" spans="1:8" ht="15">
      <c r="A36" s="243" t="s">
        <v>147</v>
      </c>
      <c r="B36" s="110"/>
      <c r="C36" s="110"/>
      <c r="D36" s="110"/>
      <c r="E36" s="110"/>
      <c r="F36" s="110"/>
      <c r="H36" s="115"/>
    </row>
    <row r="37" spans="1:9" ht="14.25">
      <c r="A37" s="221" t="s">
        <v>148</v>
      </c>
      <c r="B37" s="172">
        <v>0</v>
      </c>
      <c r="C37" s="172">
        <v>0</v>
      </c>
      <c r="D37" s="172">
        <v>0</v>
      </c>
      <c r="E37" s="172">
        <v>0</v>
      </c>
      <c r="F37" s="172">
        <v>0</v>
      </c>
      <c r="H37" s="115"/>
      <c r="I37" s="242" t="s">
        <v>149</v>
      </c>
    </row>
    <row r="38" spans="1:8" ht="14.25">
      <c r="A38" s="221" t="s">
        <v>150</v>
      </c>
      <c r="B38" s="172">
        <v>0</v>
      </c>
      <c r="C38" s="172">
        <v>0</v>
      </c>
      <c r="D38" s="110">
        <f>('Balance Sheet'!B19+D32-D37)*$B$7</f>
        <v>0</v>
      </c>
      <c r="E38" s="110">
        <f>('Balance Sheet'!C19+E32-E37)*$B$7</f>
        <v>0</v>
      </c>
      <c r="F38" s="110">
        <f>('Balance Sheet'!D19+F32-F37)*$B$7</f>
        <v>0</v>
      </c>
      <c r="H38" s="115"/>
    </row>
    <row r="39" spans="1:9" ht="14.25">
      <c r="A39" s="221" t="s">
        <v>151</v>
      </c>
      <c r="B39" s="172">
        <v>0</v>
      </c>
      <c r="C39" s="172">
        <v>0</v>
      </c>
      <c r="D39" s="172">
        <v>0</v>
      </c>
      <c r="E39" s="172">
        <v>0</v>
      </c>
      <c r="F39" s="172">
        <v>0</v>
      </c>
      <c r="H39" s="115"/>
      <c r="I39" s="5" t="s">
        <v>152</v>
      </c>
    </row>
    <row r="40" spans="1:8" ht="14.25">
      <c r="A40" s="221"/>
      <c r="B40" s="244"/>
      <c r="C40" s="244"/>
      <c r="D40" s="244"/>
      <c r="E40" s="244"/>
      <c r="F40" s="244"/>
      <c r="H40" s="115"/>
    </row>
    <row r="41" spans="1:8" ht="15">
      <c r="A41" s="243" t="s">
        <v>153</v>
      </c>
      <c r="B41" s="110">
        <f>SUM(B31:B35)-SUM(B36:B40)</f>
        <v>0</v>
      </c>
      <c r="C41" s="110">
        <f>SUM(C31:C35)-SUM(C36:C40)</f>
        <v>0</v>
      </c>
      <c r="D41" s="110">
        <f>SUM(D31:D35)-SUM(D36:D40)</f>
        <v>0</v>
      </c>
      <c r="E41" s="110">
        <f>SUM(E31:E35)-SUM(E36:E40)</f>
        <v>0</v>
      </c>
      <c r="F41" s="110">
        <f>SUM(F31:F35)-SUM(F36:F40)</f>
        <v>0</v>
      </c>
      <c r="H41" s="115"/>
    </row>
    <row r="42" spans="1:8" ht="15">
      <c r="A42" s="243"/>
      <c r="B42" s="110"/>
      <c r="C42" s="110"/>
      <c r="D42" s="110"/>
      <c r="E42" s="110"/>
      <c r="F42" s="110"/>
      <c r="H42" s="115"/>
    </row>
    <row r="43" spans="1:8" ht="15">
      <c r="A43" s="174" t="s">
        <v>154</v>
      </c>
      <c r="B43" s="245">
        <f>B26+B41</f>
        <v>0</v>
      </c>
      <c r="C43" s="245">
        <f>C26+C41</f>
        <v>0</v>
      </c>
      <c r="D43" s="245">
        <f>D26+D41</f>
        <v>0</v>
      </c>
      <c r="E43" s="245">
        <f>E26+E41</f>
        <v>0</v>
      </c>
      <c r="F43" s="245">
        <f>F26+F41</f>
        <v>0</v>
      </c>
      <c r="H43" s="115"/>
    </row>
    <row r="44" spans="1:8" ht="15">
      <c r="A44" s="174"/>
      <c r="B44" s="128"/>
      <c r="C44" s="5"/>
      <c r="D44" s="5"/>
      <c r="E44" s="5"/>
      <c r="F44" s="168"/>
      <c r="H44" s="115"/>
    </row>
    <row r="45" spans="1:8" ht="15">
      <c r="A45" s="246" t="s">
        <v>155</v>
      </c>
      <c r="B45" s="247">
        <f>B15+B43</f>
        <v>0</v>
      </c>
      <c r="C45" s="248">
        <f>C15+C43</f>
        <v>0</v>
      </c>
      <c r="D45" s="248">
        <f>D15+D43</f>
        <v>0</v>
      </c>
      <c r="E45" s="248">
        <f>E15+E43</f>
        <v>0</v>
      </c>
      <c r="F45" s="249">
        <f>F15+F43</f>
        <v>0</v>
      </c>
      <c r="H45" s="115"/>
    </row>
    <row r="46" spans="1:8" ht="14.25">
      <c r="A46" s="135"/>
      <c r="B46" s="5"/>
      <c r="C46" s="5"/>
      <c r="D46" s="5"/>
      <c r="E46" s="5"/>
      <c r="F46" s="5"/>
      <c r="H46" s="115"/>
    </row>
    <row r="47" spans="1:8" ht="12.75">
      <c r="A47" s="69"/>
      <c r="B47" s="69"/>
      <c r="C47" s="69"/>
      <c r="D47" s="69"/>
      <c r="E47" s="69"/>
      <c r="F47" s="69"/>
      <c r="G47" s="115"/>
      <c r="H47" s="115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2"/>
  <sheetViews>
    <sheetView zoomScale="85" zoomScaleNormal="8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8.421875" style="1" customWidth="1"/>
    <col min="2" max="2" width="13.421875" style="1" customWidth="1"/>
    <col min="3" max="3" width="13.8515625" style="1" customWidth="1"/>
    <col min="4" max="4" width="13.28125" style="1" customWidth="1"/>
    <col min="5" max="5" width="13.57421875" style="1" customWidth="1"/>
    <col min="6" max="6" width="14.421875" style="1" customWidth="1"/>
    <col min="7" max="14" width="9.140625" style="1" customWidth="1"/>
    <col min="15" max="16384" width="9.140625" style="5" customWidth="1"/>
  </cols>
  <sheetData>
    <row r="1" spans="1:14" ht="18">
      <c r="A1" s="60" t="s">
        <v>288</v>
      </c>
      <c r="B1" s="150"/>
      <c r="C1" s="104"/>
      <c r="D1" s="104"/>
      <c r="E1" s="104"/>
      <c r="F1" s="104"/>
      <c r="G1" s="5"/>
      <c r="H1" s="5"/>
      <c r="I1" s="5"/>
      <c r="J1" s="5"/>
      <c r="K1" s="5"/>
      <c r="L1" s="5"/>
      <c r="M1" s="5"/>
      <c r="N1" s="5"/>
    </row>
    <row r="2" spans="1:14" ht="15">
      <c r="A2" s="62" t="s">
        <v>35</v>
      </c>
      <c r="B2" s="63" t="s">
        <v>36</v>
      </c>
      <c r="D2" s="104"/>
      <c r="E2" s="104"/>
      <c r="F2" s="104"/>
      <c r="G2" s="5"/>
      <c r="H2" s="5"/>
      <c r="I2" s="5"/>
      <c r="J2" s="5"/>
      <c r="K2" s="5"/>
      <c r="L2" s="5"/>
      <c r="M2" s="5"/>
      <c r="N2" s="5"/>
    </row>
    <row r="3" spans="2:14" ht="18">
      <c r="B3" s="150"/>
      <c r="D3" s="104"/>
      <c r="E3" s="104"/>
      <c r="F3" s="104"/>
      <c r="G3" s="5"/>
      <c r="H3" s="5"/>
      <c r="I3" s="5"/>
      <c r="J3" s="5"/>
      <c r="K3" s="5"/>
      <c r="L3" s="5"/>
      <c r="M3" s="5"/>
      <c r="N3" s="5"/>
    </row>
    <row r="4" spans="1:9" ht="18">
      <c r="A4" s="250"/>
      <c r="B4" s="69"/>
      <c r="C4" s="69"/>
      <c r="D4" s="69"/>
      <c r="E4" s="69"/>
      <c r="F4" s="69"/>
      <c r="G4" s="69"/>
      <c r="H4" s="69"/>
      <c r="I4" s="72" t="s">
        <v>39</v>
      </c>
    </row>
    <row r="5" spans="1:9" ht="24" customHeight="1">
      <c r="A5" s="251" t="s">
        <v>156</v>
      </c>
      <c r="B5" s="252" t="str">
        <f>title</f>
        <v>&lt; Name of business &gt;</v>
      </c>
      <c r="H5" s="69"/>
      <c r="I5" s="87" t="s">
        <v>157</v>
      </c>
    </row>
    <row r="6" spans="1:14" s="179" customFormat="1" ht="33.75" customHeight="1">
      <c r="A6" s="252" t="str">
        <f>currency</f>
        <v>USD</v>
      </c>
      <c r="B6" s="253" t="s">
        <v>158</v>
      </c>
      <c r="C6" s="254" t="s">
        <v>294</v>
      </c>
      <c r="D6" s="255">
        <v>2010</v>
      </c>
      <c r="E6" s="255">
        <v>2011</v>
      </c>
      <c r="F6" s="255">
        <v>2012</v>
      </c>
      <c r="G6" s="1"/>
      <c r="H6" s="69"/>
      <c r="J6" s="1"/>
      <c r="K6" s="1"/>
      <c r="L6" s="1"/>
      <c r="M6" s="1"/>
      <c r="N6" s="1"/>
    </row>
    <row r="7" spans="1:8" ht="15">
      <c r="A7" s="62"/>
      <c r="B7" s="256"/>
      <c r="C7" s="215"/>
      <c r="D7" s="110"/>
      <c r="E7" s="110"/>
      <c r="F7" s="110"/>
      <c r="G7" s="104"/>
      <c r="H7" s="69"/>
    </row>
    <row r="8" spans="1:14" ht="14.25">
      <c r="A8" s="447" t="s">
        <v>159</v>
      </c>
      <c r="B8" s="458" t="s">
        <v>160</v>
      </c>
      <c r="C8" s="458"/>
      <c r="D8" s="258">
        <f>Budget!D17</f>
        <v>0</v>
      </c>
      <c r="E8" s="258">
        <f>Budget!G17</f>
        <v>0</v>
      </c>
      <c r="F8" s="258">
        <f>Budget!J17</f>
        <v>0</v>
      </c>
      <c r="H8" s="69"/>
      <c r="I8" s="5" t="s">
        <v>296</v>
      </c>
      <c r="J8" s="94"/>
      <c r="K8" s="94"/>
      <c r="L8" s="94"/>
      <c r="M8" s="94"/>
      <c r="N8" s="94"/>
    </row>
    <row r="9" spans="1:9" ht="15">
      <c r="A9" s="448" t="s">
        <v>100</v>
      </c>
      <c r="B9" s="259">
        <f>'Cash Flow'!B17</f>
        <v>0</v>
      </c>
      <c r="C9" s="260">
        <f>'Cash Flow'!C17</f>
        <v>0</v>
      </c>
      <c r="D9" s="261">
        <f>D8</f>
        <v>0</v>
      </c>
      <c r="E9" s="262">
        <f>E8</f>
        <v>0</v>
      </c>
      <c r="F9" s="263">
        <f>F8</f>
        <v>0</v>
      </c>
      <c r="H9" s="69"/>
      <c r="I9" s="104"/>
    </row>
    <row r="10" spans="1:9" ht="14.25">
      <c r="A10" s="449"/>
      <c r="B10" s="264"/>
      <c r="C10" s="257"/>
      <c r="D10" s="265"/>
      <c r="E10" s="257"/>
      <c r="F10" s="257"/>
      <c r="H10" s="69"/>
      <c r="I10" s="104"/>
    </row>
    <row r="11" spans="1:14" ht="14.25">
      <c r="A11" s="119" t="s">
        <v>161</v>
      </c>
      <c r="B11" s="460" t="s">
        <v>160</v>
      </c>
      <c r="C11" s="460"/>
      <c r="D11" s="268">
        <f>Budget!D28</f>
        <v>0</v>
      </c>
      <c r="E11" s="258">
        <f>Budget!G28</f>
        <v>0</v>
      </c>
      <c r="F11" s="258">
        <f>Budget!J28</f>
        <v>0</v>
      </c>
      <c r="H11" s="69"/>
      <c r="I11" s="5" t="s">
        <v>296</v>
      </c>
      <c r="J11" s="94"/>
      <c r="K11" s="94"/>
      <c r="L11" s="94"/>
      <c r="M11" s="94"/>
      <c r="N11" s="94"/>
    </row>
    <row r="12" spans="1:9" ht="15">
      <c r="A12" s="62" t="s">
        <v>162</v>
      </c>
      <c r="B12" s="262">
        <f>SUM(B11:B11)</f>
        <v>0</v>
      </c>
      <c r="C12" s="269">
        <f>SUM(C11:C11)</f>
        <v>0</v>
      </c>
      <c r="D12" s="269">
        <f>SUM(D11:D11)</f>
        <v>0</v>
      </c>
      <c r="E12" s="269">
        <f>SUM(E11:E11)</f>
        <v>0</v>
      </c>
      <c r="F12" s="269">
        <f>SUM(F11:F11)</f>
        <v>0</v>
      </c>
      <c r="H12" s="69"/>
      <c r="I12" s="104"/>
    </row>
    <row r="13" spans="1:9" ht="15">
      <c r="A13" s="62"/>
      <c r="B13" s="270"/>
      <c r="C13" s="258"/>
      <c r="D13" s="258"/>
      <c r="E13" s="258"/>
      <c r="F13" s="258"/>
      <c r="H13" s="69"/>
      <c r="I13" s="104"/>
    </row>
    <row r="14" spans="1:9" ht="15">
      <c r="A14" s="62" t="s">
        <v>163</v>
      </c>
      <c r="B14" s="262">
        <f>B9-B12</f>
        <v>0</v>
      </c>
      <c r="C14" s="262">
        <f>C9-C12</f>
        <v>0</v>
      </c>
      <c r="D14" s="269">
        <f>D9-D12</f>
        <v>0</v>
      </c>
      <c r="E14" s="269">
        <f>E9-E12</f>
        <v>0</v>
      </c>
      <c r="F14" s="269">
        <f>F9-F12</f>
        <v>0</v>
      </c>
      <c r="H14" s="69"/>
      <c r="I14" s="104"/>
    </row>
    <row r="15" spans="1:9" ht="14.25">
      <c r="A15" s="135"/>
      <c r="B15" s="264"/>
      <c r="C15" s="257"/>
      <c r="D15" s="257"/>
      <c r="E15" s="257"/>
      <c r="F15" s="257"/>
      <c r="H15" s="69"/>
      <c r="I15" s="104"/>
    </row>
    <row r="16" spans="1:14" ht="14.25">
      <c r="A16" s="119" t="str">
        <f>Budget!A31</f>
        <v>Storage, transport, marketing</v>
      </c>
      <c r="B16" s="458" t="s">
        <v>160</v>
      </c>
      <c r="C16" s="458"/>
      <c r="D16" s="257">
        <f>Budget!D39</f>
        <v>0</v>
      </c>
      <c r="E16" s="257">
        <f>Budget!G39</f>
        <v>0</v>
      </c>
      <c r="F16" s="257">
        <f>Budget!J39</f>
        <v>0</v>
      </c>
      <c r="H16" s="69"/>
      <c r="I16" s="5" t="s">
        <v>296</v>
      </c>
      <c r="J16" s="94"/>
      <c r="K16" s="94"/>
      <c r="L16" s="94"/>
      <c r="M16" s="94"/>
      <c r="N16" s="94"/>
    </row>
    <row r="17" spans="1:14" ht="14.25">
      <c r="A17" s="135" t="s">
        <v>65</v>
      </c>
      <c r="B17" s="458" t="s">
        <v>160</v>
      </c>
      <c r="C17" s="458"/>
      <c r="D17" s="257">
        <f>Budget!D57</f>
        <v>0</v>
      </c>
      <c r="E17" s="257">
        <f>Budget!G57</f>
        <v>0</v>
      </c>
      <c r="F17" s="257">
        <f>Budget!J57</f>
        <v>0</v>
      </c>
      <c r="H17" s="69"/>
      <c r="I17" s="5" t="s">
        <v>296</v>
      </c>
      <c r="J17" s="94"/>
      <c r="K17" s="94"/>
      <c r="L17" s="94"/>
      <c r="M17" s="94"/>
      <c r="N17" s="94"/>
    </row>
    <row r="18" spans="1:14" ht="14.25">
      <c r="A18" s="119" t="str">
        <f>Budget!A60</f>
        <v>Travel costs</v>
      </c>
      <c r="B18" s="458" t="s">
        <v>160</v>
      </c>
      <c r="C18" s="458"/>
      <c r="D18" s="257">
        <f>Budget!D66</f>
        <v>0</v>
      </c>
      <c r="E18" s="257">
        <f>Budget!G66</f>
        <v>0</v>
      </c>
      <c r="F18" s="257">
        <f>Budget!J66</f>
        <v>0</v>
      </c>
      <c r="H18" s="69"/>
      <c r="I18" s="5" t="s">
        <v>296</v>
      </c>
      <c r="J18" s="94"/>
      <c r="K18" s="94"/>
      <c r="L18" s="94"/>
      <c r="M18" s="94"/>
      <c r="N18" s="94"/>
    </row>
    <row r="19" spans="1:14" ht="14.25">
      <c r="A19" s="119" t="str">
        <f>Budget!A69</f>
        <v>Office costs</v>
      </c>
      <c r="B19" s="458" t="s">
        <v>160</v>
      </c>
      <c r="C19" s="458"/>
      <c r="D19" s="257">
        <f>Budget!D79</f>
        <v>0</v>
      </c>
      <c r="E19" s="257">
        <f>Budget!G79</f>
        <v>0</v>
      </c>
      <c r="F19" s="257">
        <f>Budget!J79</f>
        <v>0</v>
      </c>
      <c r="H19" s="69"/>
      <c r="I19" s="5" t="s">
        <v>296</v>
      </c>
      <c r="J19" s="94"/>
      <c r="K19" s="94"/>
      <c r="L19" s="94"/>
      <c r="M19" s="94"/>
      <c r="N19" s="94"/>
    </row>
    <row r="20" spans="1:14" ht="14.25">
      <c r="A20" s="119" t="str">
        <f>Budget!A82</f>
        <v>Equipment &amp; maintenance costs</v>
      </c>
      <c r="B20" s="458" t="s">
        <v>160</v>
      </c>
      <c r="C20" s="458"/>
      <c r="D20" s="257">
        <f>Budget!D90</f>
        <v>0</v>
      </c>
      <c r="E20" s="257">
        <f>Budget!G90</f>
        <v>0</v>
      </c>
      <c r="F20" s="257">
        <f>Budget!J90</f>
        <v>0</v>
      </c>
      <c r="H20" s="69"/>
      <c r="I20" s="5" t="s">
        <v>296</v>
      </c>
      <c r="J20" s="94"/>
      <c r="K20" s="94"/>
      <c r="L20" s="94"/>
      <c r="M20" s="94"/>
      <c r="N20" s="94"/>
    </row>
    <row r="21" spans="1:14" ht="14.25">
      <c r="A21" s="119" t="str">
        <f>Budget!A92</f>
        <v>Third Party cost</v>
      </c>
      <c r="B21" s="458" t="s">
        <v>160</v>
      </c>
      <c r="C21" s="458"/>
      <c r="D21" s="257">
        <f>Budget!D100</f>
        <v>0</v>
      </c>
      <c r="E21" s="257">
        <f>Budget!G100</f>
        <v>0</v>
      </c>
      <c r="F21" s="257">
        <f>Budget!J100</f>
        <v>0</v>
      </c>
      <c r="H21" s="69"/>
      <c r="I21" s="5" t="s">
        <v>296</v>
      </c>
      <c r="J21" s="94"/>
      <c r="K21" s="94"/>
      <c r="L21" s="94"/>
      <c r="M21" s="94"/>
      <c r="N21" s="94"/>
    </row>
    <row r="22" spans="1:14" ht="14.25">
      <c r="A22" s="119" t="str">
        <f>Budget!A103</f>
        <v>Other costs</v>
      </c>
      <c r="B22" s="459" t="s">
        <v>160</v>
      </c>
      <c r="C22" s="459"/>
      <c r="D22" s="258">
        <f>Budget!D107</f>
        <v>0</v>
      </c>
      <c r="E22" s="258">
        <f>Budget!G107</f>
        <v>0</v>
      </c>
      <c r="F22" s="258">
        <f>Budget!J107</f>
        <v>0</v>
      </c>
      <c r="H22" s="69"/>
      <c r="I22" s="5" t="s">
        <v>296</v>
      </c>
      <c r="J22" s="94"/>
      <c r="K22" s="94"/>
      <c r="L22" s="94"/>
      <c r="M22" s="94"/>
      <c r="N22" s="94"/>
    </row>
    <row r="23" spans="1:9" ht="15">
      <c r="A23" s="62" t="s">
        <v>164</v>
      </c>
      <c r="B23" s="262">
        <f>'Cash Flow'!B20</f>
        <v>0</v>
      </c>
      <c r="C23" s="262">
        <f>'Cash Flow'!C20</f>
        <v>0</v>
      </c>
      <c r="D23" s="269">
        <f>SUM(D16:D22)</f>
        <v>0</v>
      </c>
      <c r="E23" s="269">
        <f>SUM(E16:E22)</f>
        <v>0</v>
      </c>
      <c r="F23" s="269">
        <f>SUM(F16:F22)</f>
        <v>0</v>
      </c>
      <c r="H23" s="69"/>
      <c r="I23" s="104"/>
    </row>
    <row r="24" spans="1:8" ht="15">
      <c r="A24" s="62"/>
      <c r="B24" s="264"/>
      <c r="C24" s="257"/>
      <c r="D24" s="257"/>
      <c r="E24" s="257"/>
      <c r="F24" s="257"/>
      <c r="G24" s="104"/>
      <c r="H24" s="69"/>
    </row>
    <row r="25" spans="1:8" ht="15">
      <c r="A25" s="62" t="s">
        <v>165</v>
      </c>
      <c r="B25" s="271">
        <f>B14-B23</f>
        <v>0</v>
      </c>
      <c r="C25" s="272">
        <f>C14-C23</f>
        <v>0</v>
      </c>
      <c r="D25" s="272">
        <f>D14-D23</f>
        <v>0</v>
      </c>
      <c r="E25" s="272">
        <f>E14-E23</f>
        <v>0</v>
      </c>
      <c r="F25" s="272">
        <f>F14-F23</f>
        <v>0</v>
      </c>
      <c r="G25" s="104"/>
      <c r="H25" s="69"/>
    </row>
    <row r="26" spans="1:8" ht="14.25">
      <c r="A26" s="135"/>
      <c r="B26" s="264"/>
      <c r="C26" s="257"/>
      <c r="D26" s="257"/>
      <c r="E26" s="257"/>
      <c r="F26" s="257"/>
      <c r="G26" s="104"/>
      <c r="H26" s="69"/>
    </row>
    <row r="27" spans="1:8" ht="14.25">
      <c r="A27" s="119" t="s">
        <v>166</v>
      </c>
      <c r="B27" s="264">
        <f>'Cash Flow'!B22</f>
        <v>0</v>
      </c>
      <c r="C27" s="264">
        <f>'Cash Flow'!C22</f>
        <v>0</v>
      </c>
      <c r="D27" s="257">
        <f>'Cash Flow'!D22</f>
        <v>0</v>
      </c>
      <c r="E27" s="257">
        <f>'Cash Flow'!E22</f>
        <v>0</v>
      </c>
      <c r="F27" s="257">
        <f>'Cash Flow'!F22</f>
        <v>0</v>
      </c>
      <c r="G27" s="104"/>
      <c r="H27" s="69"/>
    </row>
    <row r="28" spans="1:8" ht="14.25">
      <c r="A28" s="119" t="s">
        <v>167</v>
      </c>
      <c r="B28" s="264">
        <f>'Cash Flow'!B38</f>
        <v>0</v>
      </c>
      <c r="C28" s="264">
        <f>'Cash Flow'!C38</f>
        <v>0</v>
      </c>
      <c r="D28" s="264">
        <f>'Cash Flow'!D38</f>
        <v>0</v>
      </c>
      <c r="E28" s="264">
        <f>'Cash Flow'!E38</f>
        <v>0</v>
      </c>
      <c r="F28" s="257">
        <f>'Cash Flow'!F38</f>
        <v>0</v>
      </c>
      <c r="G28" s="104"/>
      <c r="H28" s="69"/>
    </row>
    <row r="29" spans="1:14" ht="14.25">
      <c r="A29" s="119" t="s">
        <v>104</v>
      </c>
      <c r="B29" s="266">
        <v>0</v>
      </c>
      <c r="C29" s="258">
        <f>'Fixed asset purchases'!G60</f>
        <v>0</v>
      </c>
      <c r="D29" s="258">
        <f>'Fixed asset purchases'!H60</f>
        <v>0</v>
      </c>
      <c r="E29" s="258">
        <f>'Fixed asset purchases'!I60</f>
        <v>0</v>
      </c>
      <c r="F29" s="258">
        <f>'Fixed asset purchases'!J60</f>
        <v>0</v>
      </c>
      <c r="G29" s="5"/>
      <c r="H29" s="69"/>
      <c r="I29" s="94"/>
      <c r="J29" s="94"/>
      <c r="K29" s="94"/>
      <c r="L29" s="94"/>
      <c r="M29" s="94"/>
      <c r="N29" s="94"/>
    </row>
    <row r="30" spans="1:14" s="242" customFormat="1" ht="15">
      <c r="A30" s="62" t="s">
        <v>168</v>
      </c>
      <c r="B30" s="262">
        <f>SUM(B27:B29)</f>
        <v>0</v>
      </c>
      <c r="C30" s="262">
        <f>SUM(C27:C29)</f>
        <v>0</v>
      </c>
      <c r="D30" s="262">
        <f>SUM(D27:D29)</f>
        <v>0</v>
      </c>
      <c r="E30" s="262">
        <f>SUM(E27:E29)</f>
        <v>0</v>
      </c>
      <c r="F30" s="263">
        <f>SUM(F27:F29)</f>
        <v>0</v>
      </c>
      <c r="G30" s="273"/>
      <c r="H30" s="274"/>
      <c r="M30" s="61"/>
      <c r="N30" s="61"/>
    </row>
    <row r="31" spans="1:14" s="242" customFormat="1" ht="15">
      <c r="A31" s="62"/>
      <c r="B31" s="262"/>
      <c r="C31" s="269"/>
      <c r="D31" s="269"/>
      <c r="E31" s="269"/>
      <c r="F31" s="269"/>
      <c r="G31" s="273"/>
      <c r="H31" s="274"/>
      <c r="M31" s="61"/>
      <c r="N31" s="61"/>
    </row>
    <row r="32" spans="1:8" ht="15">
      <c r="A32" s="62" t="s">
        <v>169</v>
      </c>
      <c r="B32" s="275">
        <f>B25-B30</f>
        <v>0</v>
      </c>
      <c r="C32" s="276">
        <f>C25-C30</f>
        <v>0</v>
      </c>
      <c r="D32" s="276">
        <f>D25-D30</f>
        <v>0</v>
      </c>
      <c r="E32" s="276">
        <f>E25-E30</f>
        <v>0</v>
      </c>
      <c r="F32" s="276">
        <f>F25-F30</f>
        <v>0</v>
      </c>
      <c r="G32" s="104"/>
      <c r="H32" s="69"/>
    </row>
    <row r="33" spans="1:8" ht="15">
      <c r="A33" s="62"/>
      <c r="B33" s="264"/>
      <c r="C33" s="257"/>
      <c r="D33" s="257"/>
      <c r="E33" s="257"/>
      <c r="F33" s="257"/>
      <c r="G33" s="104"/>
      <c r="H33" s="69"/>
    </row>
    <row r="34" spans="1:19" ht="15">
      <c r="A34" s="62" t="s">
        <v>170</v>
      </c>
      <c r="B34" s="264">
        <f>IF(B32&lt;0,0,B32*'Cash Flow'!$B$9)</f>
        <v>0</v>
      </c>
      <c r="C34" s="264">
        <f>IF(C32&lt;0,0,C32*'Cash Flow'!$B$9)</f>
        <v>0</v>
      </c>
      <c r="D34" s="264">
        <f>IF(D32&lt;0,0,D32*'Cash Flow'!$B$9)</f>
        <v>0</v>
      </c>
      <c r="E34" s="264">
        <f>IF(E32&lt;0,0,E32*'Cash Flow'!$B$9)</f>
        <v>0</v>
      </c>
      <c r="F34" s="257">
        <f>IF(F32&lt;0,0,F32*'Cash Flow'!$B$9)</f>
        <v>0</v>
      </c>
      <c r="G34" s="104"/>
      <c r="H34" s="69"/>
      <c r="S34" s="277"/>
    </row>
    <row r="35" spans="1:8" ht="14.25">
      <c r="A35" s="135"/>
      <c r="B35" s="264"/>
      <c r="C35" s="257"/>
      <c r="D35" s="257"/>
      <c r="E35" s="257"/>
      <c r="F35" s="257"/>
      <c r="G35" s="104"/>
      <c r="H35" s="69"/>
    </row>
    <row r="36" spans="1:14" s="216" customFormat="1" ht="15">
      <c r="A36" s="62" t="s">
        <v>171</v>
      </c>
      <c r="B36" s="271">
        <f>B32-B34</f>
        <v>0</v>
      </c>
      <c r="C36" s="272">
        <f>C32-C34</f>
        <v>0</v>
      </c>
      <c r="D36" s="272">
        <f>D32-D34</f>
        <v>0</v>
      </c>
      <c r="E36" s="272">
        <f>E32-E34</f>
        <v>0</v>
      </c>
      <c r="F36" s="272">
        <f>F32-F34</f>
        <v>0</v>
      </c>
      <c r="G36" s="146"/>
      <c r="H36" s="85"/>
      <c r="I36" s="87"/>
      <c r="J36" s="87"/>
      <c r="K36" s="87"/>
      <c r="L36" s="87"/>
      <c r="M36" s="87"/>
      <c r="N36" s="87"/>
    </row>
    <row r="37" spans="1:8" ht="12.75">
      <c r="A37" s="147"/>
      <c r="B37" s="264"/>
      <c r="C37" s="257"/>
      <c r="D37" s="260"/>
      <c r="E37" s="257"/>
      <c r="F37" s="257"/>
      <c r="G37" s="104"/>
      <c r="H37" s="69"/>
    </row>
    <row r="38" spans="1:8" ht="12.75">
      <c r="A38" s="147"/>
      <c r="B38" s="264"/>
      <c r="C38" s="257"/>
      <c r="D38" s="257"/>
      <c r="E38" s="257"/>
      <c r="F38" s="257"/>
      <c r="G38" s="104"/>
      <c r="H38" s="69"/>
    </row>
    <row r="39" spans="1:9" ht="14.25">
      <c r="A39" s="119" t="s">
        <v>172</v>
      </c>
      <c r="B39" s="270">
        <f>'Cash Flow'!C39</f>
        <v>0</v>
      </c>
      <c r="C39" s="270">
        <f>'Cash Flow'!D39</f>
        <v>0</v>
      </c>
      <c r="D39" s="270">
        <f>'Cash Flow'!E39</f>
        <v>0</v>
      </c>
      <c r="E39" s="270">
        <f>'Cash Flow'!F39</f>
        <v>0</v>
      </c>
      <c r="F39" s="267">
        <v>0</v>
      </c>
      <c r="G39" s="104"/>
      <c r="H39" s="69"/>
      <c r="I39" s="61" t="s">
        <v>173</v>
      </c>
    </row>
    <row r="40" spans="1:9" ht="14.25">
      <c r="A40" s="119" t="s">
        <v>174</v>
      </c>
      <c r="B40" s="264">
        <f>B36-B39</f>
        <v>0</v>
      </c>
      <c r="C40" s="264">
        <f>C36-C39</f>
        <v>0</v>
      </c>
      <c r="D40" s="264">
        <f>D36-D39</f>
        <v>0</v>
      </c>
      <c r="E40" s="264">
        <f>E36-E39</f>
        <v>0</v>
      </c>
      <c r="F40" s="260">
        <f>F36-F39</f>
        <v>0</v>
      </c>
      <c r="G40" s="104"/>
      <c r="H40" s="69"/>
      <c r="I40" s="61" t="s">
        <v>175</v>
      </c>
    </row>
    <row r="41" spans="2:8" ht="12.75">
      <c r="B41" s="278"/>
      <c r="C41" s="279"/>
      <c r="D41" s="280"/>
      <c r="E41" s="280"/>
      <c r="F41" s="280"/>
      <c r="G41" s="104"/>
      <c r="H41" s="69"/>
    </row>
    <row r="42" spans="2:8" ht="12.75">
      <c r="B42" s="281"/>
      <c r="C42" s="281"/>
      <c r="D42" s="281"/>
      <c r="E42" s="281"/>
      <c r="F42" s="281"/>
      <c r="H42" s="69"/>
    </row>
    <row r="43" spans="1:14" s="216" customFormat="1" ht="12.75">
      <c r="A43" s="282" t="s">
        <v>295</v>
      </c>
      <c r="B43" s="283">
        <v>0</v>
      </c>
      <c r="C43" s="283">
        <v>0</v>
      </c>
      <c r="D43" s="284">
        <f>Budget!B50</f>
        <v>0</v>
      </c>
      <c r="E43" s="284">
        <f>Budget!E50</f>
        <v>0</v>
      </c>
      <c r="F43" s="284">
        <f>Budget!H50</f>
        <v>0</v>
      </c>
      <c r="G43" s="87"/>
      <c r="H43" s="85"/>
      <c r="I43" s="87" t="s">
        <v>297</v>
      </c>
      <c r="J43" s="87"/>
      <c r="K43" s="87"/>
      <c r="L43" s="87"/>
      <c r="M43" s="87"/>
      <c r="N43" s="87"/>
    </row>
    <row r="44" spans="1:9" ht="12.75">
      <c r="A44" s="282"/>
      <c r="H44" s="69"/>
      <c r="I44" s="87" t="s">
        <v>176</v>
      </c>
    </row>
    <row r="45" spans="1:8" ht="12.75">
      <c r="A45" s="69"/>
      <c r="B45" s="69"/>
      <c r="C45" s="69"/>
      <c r="D45" s="69"/>
      <c r="E45" s="69"/>
      <c r="F45" s="69"/>
      <c r="G45" s="69"/>
      <c r="H45" s="69"/>
    </row>
    <row r="47" spans="2:6" ht="12.75">
      <c r="B47" s="285"/>
      <c r="C47" s="5"/>
      <c r="D47" s="5"/>
      <c r="E47" s="5"/>
      <c r="F47" s="5"/>
    </row>
    <row r="48" spans="2:6" ht="12.75">
      <c r="B48" s="286"/>
      <c r="C48" s="286"/>
      <c r="D48" s="286"/>
      <c r="E48" s="286"/>
      <c r="F48" s="286"/>
    </row>
    <row r="652" ht="12.75">
      <c r="A652" s="58" t="s">
        <v>34</v>
      </c>
    </row>
  </sheetData>
  <sheetProtection sheet="1"/>
  <mergeCells count="9">
    <mergeCell ref="B21:C21"/>
    <mergeCell ref="B22:C22"/>
    <mergeCell ref="B8:C8"/>
    <mergeCell ref="B16:C16"/>
    <mergeCell ref="B17:C17"/>
    <mergeCell ref="B18:C18"/>
    <mergeCell ref="B19:C19"/>
    <mergeCell ref="B20:C20"/>
    <mergeCell ref="B11:C1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3.421875" style="1" customWidth="1"/>
    <col min="2" max="5" width="12.00390625" style="1" customWidth="1"/>
    <col min="6" max="16384" width="9.140625" style="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="94" customFormat="1" ht="12.75"/>
    <row r="4" spans="1:7" s="94" customFormat="1" ht="18">
      <c r="A4" s="68"/>
      <c r="B4" s="69"/>
      <c r="C4" s="69"/>
      <c r="D4" s="69"/>
      <c r="E4" s="69"/>
      <c r="F4" s="69"/>
      <c r="G4" s="69"/>
    </row>
    <row r="5" spans="1:8" ht="21.75" customHeight="1">
      <c r="A5" s="204" t="s">
        <v>177</v>
      </c>
      <c r="B5" s="150" t="str">
        <f>title</f>
        <v>&lt; Name of business &gt;</v>
      </c>
      <c r="G5" s="69"/>
      <c r="H5" s="72" t="s">
        <v>125</v>
      </c>
    </row>
    <row r="6" spans="1:43" s="288" customFormat="1" ht="45" customHeight="1">
      <c r="A6" s="150" t="str">
        <f>currency</f>
        <v>USD</v>
      </c>
      <c r="B6" s="255" t="s">
        <v>178</v>
      </c>
      <c r="C6" s="255" t="s">
        <v>179</v>
      </c>
      <c r="D6" s="287" t="s">
        <v>180</v>
      </c>
      <c r="E6" s="255" t="s">
        <v>298</v>
      </c>
      <c r="F6" s="1"/>
      <c r="G6" s="6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7" ht="12.75">
      <c r="A7" s="282"/>
      <c r="B7" s="215"/>
      <c r="C7" s="215"/>
      <c r="D7" s="289"/>
      <c r="E7" s="215"/>
      <c r="F7" s="104"/>
      <c r="G7" s="69"/>
    </row>
    <row r="8" spans="1:7" ht="12.75">
      <c r="A8" s="290" t="s">
        <v>181</v>
      </c>
      <c r="B8" s="291"/>
      <c r="C8" s="291"/>
      <c r="D8" s="292"/>
      <c r="E8" s="291"/>
      <c r="F8" s="104"/>
      <c r="G8" s="69"/>
    </row>
    <row r="9" spans="1:7" ht="12.75">
      <c r="A9" s="293"/>
      <c r="B9" s="103"/>
      <c r="C9" s="110"/>
      <c r="D9" s="167"/>
      <c r="E9" s="110"/>
      <c r="F9" s="104"/>
      <c r="G9" s="69"/>
    </row>
    <row r="10" spans="2:7" ht="12.75">
      <c r="B10" s="103"/>
      <c r="C10" s="103"/>
      <c r="D10" s="5"/>
      <c r="E10" s="103"/>
      <c r="G10" s="69"/>
    </row>
    <row r="11" spans="1:8" ht="12.75">
      <c r="A11" s="294" t="s">
        <v>182</v>
      </c>
      <c r="B11" s="110">
        <f>'Fixed asset purchases'!C62</f>
        <v>0</v>
      </c>
      <c r="C11" s="110">
        <f>'Fixed asset purchases'!D62</f>
        <v>0</v>
      </c>
      <c r="D11" s="110">
        <f>'Fixed asset purchases'!E62</f>
        <v>0</v>
      </c>
      <c r="E11" s="110">
        <f>'Fixed asset purchases'!F62</f>
        <v>0</v>
      </c>
      <c r="G11" s="69"/>
      <c r="H11" s="5" t="s">
        <v>183</v>
      </c>
    </row>
    <row r="12" spans="1:8" ht="12.75">
      <c r="A12" s="147"/>
      <c r="B12" s="295" t="s">
        <v>184</v>
      </c>
      <c r="C12" s="295"/>
      <c r="D12" s="296"/>
      <c r="E12" s="295"/>
      <c r="G12" s="69"/>
      <c r="H12" s="104"/>
    </row>
    <row r="13" spans="1:8" ht="12.75">
      <c r="A13" s="14" t="s">
        <v>185</v>
      </c>
      <c r="B13" s="110">
        <f>'Cash Flow'!D15</f>
        <v>0</v>
      </c>
      <c r="C13" s="110">
        <f>'Cash Flow'!D45</f>
        <v>0</v>
      </c>
      <c r="D13" s="110">
        <f>'Cash Flow'!E45</f>
        <v>0</v>
      </c>
      <c r="E13" s="110">
        <f>'Cash Flow'!F45</f>
        <v>0</v>
      </c>
      <c r="G13" s="69"/>
      <c r="H13" s="104" t="s">
        <v>186</v>
      </c>
    </row>
    <row r="14" spans="1:8" ht="12.75">
      <c r="A14" s="282" t="s">
        <v>187</v>
      </c>
      <c r="B14" s="110">
        <f>SUM(B13:B13)</f>
        <v>0</v>
      </c>
      <c r="C14" s="110">
        <f>SUM(C13:C13)</f>
        <v>0</v>
      </c>
      <c r="D14" s="110">
        <f>SUM(D13:D13)</f>
        <v>0</v>
      </c>
      <c r="E14" s="110">
        <f>SUM(E13:E13)</f>
        <v>0</v>
      </c>
      <c r="G14" s="69"/>
      <c r="H14" s="104"/>
    </row>
    <row r="15" spans="1:8" ht="12.75">
      <c r="A15" s="282"/>
      <c r="B15" s="295"/>
      <c r="C15" s="295"/>
      <c r="D15" s="296"/>
      <c r="E15" s="295"/>
      <c r="G15" s="69"/>
      <c r="H15" s="104"/>
    </row>
    <row r="16" spans="1:8" s="87" customFormat="1" ht="12.75">
      <c r="A16" s="282" t="s">
        <v>188</v>
      </c>
      <c r="B16" s="298">
        <f>B11+B14</f>
        <v>0</v>
      </c>
      <c r="C16" s="299">
        <f>C11+C14</f>
        <v>0</v>
      </c>
      <c r="D16" s="299">
        <f>D11+D14</f>
        <v>0</v>
      </c>
      <c r="E16" s="300">
        <f>E11+E14</f>
        <v>0</v>
      </c>
      <c r="G16" s="85"/>
      <c r="H16" s="146"/>
    </row>
    <row r="17" spans="1:8" ht="12.75">
      <c r="A17" s="147"/>
      <c r="B17" s="295"/>
      <c r="C17" s="295"/>
      <c r="D17" s="296"/>
      <c r="E17" s="295"/>
      <c r="G17" s="69"/>
      <c r="H17" s="104"/>
    </row>
    <row r="18" spans="1:8" ht="12.75">
      <c r="A18" s="290" t="s">
        <v>189</v>
      </c>
      <c r="B18" s="301"/>
      <c r="C18" s="301"/>
      <c r="D18" s="302"/>
      <c r="E18" s="301"/>
      <c r="G18" s="69"/>
      <c r="H18" s="104"/>
    </row>
    <row r="19" spans="1:8" s="94" customFormat="1" ht="12.75">
      <c r="A19" s="297" t="s">
        <v>190</v>
      </c>
      <c r="B19" s="110">
        <f>'Cash Flow'!B32+'Cash Flow'!C32-'Cash Flow'!B37-'Cash Flow'!C37</f>
        <v>0</v>
      </c>
      <c r="C19" s="110">
        <f>B19+'Cash Flow'!D32-'Cash Flow'!D37</f>
        <v>0</v>
      </c>
      <c r="D19" s="110">
        <f>C19+'Cash Flow'!E32-'Cash Flow'!E37</f>
        <v>0</v>
      </c>
      <c r="E19" s="110">
        <f>D19+'Cash Flow'!F32-'Cash Flow'!F37</f>
        <v>0</v>
      </c>
      <c r="G19" s="69"/>
      <c r="H19" s="5" t="s">
        <v>191</v>
      </c>
    </row>
    <row r="20" spans="1:8" ht="12.75">
      <c r="A20" s="282" t="s">
        <v>192</v>
      </c>
      <c r="B20" s="110">
        <f>SUM(B19:B19)</f>
        <v>0</v>
      </c>
      <c r="C20" s="110">
        <f>SUM(C19:C19)</f>
        <v>0</v>
      </c>
      <c r="D20" s="110">
        <f>SUM(D19:D19)</f>
        <v>0</v>
      </c>
      <c r="E20" s="110">
        <f>SUM(E19:E19)</f>
        <v>0</v>
      </c>
      <c r="G20" s="69"/>
      <c r="H20" s="104"/>
    </row>
    <row r="21" spans="1:8" ht="12.75">
      <c r="A21" s="147"/>
      <c r="B21" s="295"/>
      <c r="C21" s="295"/>
      <c r="D21" s="296"/>
      <c r="E21" s="295"/>
      <c r="G21" s="69"/>
      <c r="H21" s="104"/>
    </row>
    <row r="22" spans="1:8" ht="12.75">
      <c r="A22" s="147" t="s">
        <v>193</v>
      </c>
      <c r="B22" s="110">
        <f>'Fixed asset purchases'!B21+'Cash Flow'!C15+'Cash Flow'!B37-'Cash Flow'!B32</f>
        <v>0</v>
      </c>
      <c r="C22" s="110">
        <f>B26</f>
        <v>0</v>
      </c>
      <c r="D22" s="110">
        <f>C26</f>
        <v>0</v>
      </c>
      <c r="E22" s="110">
        <f>D26</f>
        <v>0</v>
      </c>
      <c r="G22" s="69"/>
      <c r="H22" s="273" t="s">
        <v>194</v>
      </c>
    </row>
    <row r="23" spans="1:8" ht="12.75">
      <c r="A23" s="303" t="s">
        <v>195</v>
      </c>
      <c r="B23" s="110">
        <f>-'Profit &amp; Loss statement'!B39</f>
        <v>0</v>
      </c>
      <c r="C23" s="110">
        <f>-'Profit &amp; Loss statement'!C39</f>
        <v>0</v>
      </c>
      <c r="D23" s="110">
        <f>-'Profit &amp; Loss statement'!D39</f>
        <v>0</v>
      </c>
      <c r="E23" s="110">
        <f>-'Profit &amp; Loss statement'!E39</f>
        <v>0</v>
      </c>
      <c r="G23" s="69"/>
      <c r="H23" s="273" t="s">
        <v>196</v>
      </c>
    </row>
    <row r="24" spans="1:8" ht="12.75">
      <c r="A24" s="303" t="s">
        <v>171</v>
      </c>
      <c r="B24" s="110">
        <f>'Profit &amp; Loss statement'!C36</f>
        <v>0</v>
      </c>
      <c r="C24" s="110">
        <f>'Profit &amp; Loss statement'!D36</f>
        <v>0</v>
      </c>
      <c r="D24" s="110">
        <f>'Profit &amp; Loss statement'!E36</f>
        <v>0</v>
      </c>
      <c r="E24" s="110">
        <f>'Profit &amp; Loss statement'!F36</f>
        <v>0</v>
      </c>
      <c r="G24" s="69"/>
      <c r="H24" s="273"/>
    </row>
    <row r="25" spans="1:8" ht="12.75">
      <c r="A25" s="303" t="s">
        <v>197</v>
      </c>
      <c r="B25" s="244">
        <f>'Cash Flow'!C33+'Cash Flow'!C34</f>
        <v>0</v>
      </c>
      <c r="C25" s="244">
        <f>'Cash Flow'!D33+'Cash Flow'!D34</f>
        <v>0</v>
      </c>
      <c r="D25" s="244">
        <f>'Cash Flow'!E33+'Cash Flow'!E34</f>
        <v>0</v>
      </c>
      <c r="E25" s="244">
        <f>'Cash Flow'!F33+'Cash Flow'!F34</f>
        <v>0</v>
      </c>
      <c r="G25" s="69"/>
      <c r="H25" s="104"/>
    </row>
    <row r="26" spans="1:8" s="87" customFormat="1" ht="12.75">
      <c r="A26" s="282" t="s">
        <v>198</v>
      </c>
      <c r="B26" s="110">
        <f>SUM(B22:B25)</f>
        <v>0</v>
      </c>
      <c r="C26" s="110">
        <f>SUM(C22:C25)</f>
        <v>0</v>
      </c>
      <c r="D26" s="110">
        <f>SUM(D22:D25)</f>
        <v>0</v>
      </c>
      <c r="E26" s="110">
        <f>SUM(E22:E25)</f>
        <v>0</v>
      </c>
      <c r="G26" s="85"/>
      <c r="H26" s="146"/>
    </row>
    <row r="27" spans="1:8" ht="12.75">
      <c r="A27" s="147"/>
      <c r="B27" s="295"/>
      <c r="C27" s="295"/>
      <c r="D27" s="296"/>
      <c r="E27" s="295"/>
      <c r="G27" s="69"/>
      <c r="H27" s="104"/>
    </row>
    <row r="28" spans="1:7" ht="12.75">
      <c r="A28" s="304" t="s">
        <v>199</v>
      </c>
      <c r="B28" s="245">
        <f>B20+B26</f>
        <v>0</v>
      </c>
      <c r="C28" s="245">
        <f>C20+C26</f>
        <v>0</v>
      </c>
      <c r="D28" s="245">
        <f>D20+D26</f>
        <v>0</v>
      </c>
      <c r="E28" s="245">
        <f>E20+E26</f>
        <v>0</v>
      </c>
      <c r="F28" s="104"/>
      <c r="G28" s="69"/>
    </row>
    <row r="29" spans="1:7" ht="12.75">
      <c r="A29" s="147"/>
      <c r="B29" s="296"/>
      <c r="C29" s="296"/>
      <c r="D29" s="296"/>
      <c r="E29" s="296"/>
      <c r="G29" s="69"/>
    </row>
    <row r="30" spans="1:43" s="76" customFormat="1" ht="12.75">
      <c r="A30" s="147"/>
      <c r="B30" s="444"/>
      <c r="C30" s="444"/>
      <c r="D30" s="444"/>
      <c r="E30" s="444"/>
      <c r="F30" s="1"/>
      <c r="G30" s="6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7" ht="12.75">
      <c r="A31" s="225"/>
      <c r="B31" s="305"/>
      <c r="C31" s="305"/>
      <c r="D31" s="305"/>
      <c r="E31" s="305"/>
      <c r="G31" s="69"/>
    </row>
    <row r="32" spans="1:7" s="94" customFormat="1" ht="12.75">
      <c r="A32" s="306"/>
      <c r="B32" s="307"/>
      <c r="C32" s="308"/>
      <c r="D32" s="308"/>
      <c r="E32" s="308"/>
      <c r="F32" s="79"/>
      <c r="G32" s="69"/>
    </row>
    <row r="33" ht="12.75">
      <c r="G33" s="69"/>
    </row>
    <row r="34" spans="1:7" ht="12.75">
      <c r="A34" s="69"/>
      <c r="B34" s="69"/>
      <c r="C34" s="69"/>
      <c r="D34" s="69"/>
      <c r="E34" s="69"/>
      <c r="F34" s="69"/>
      <c r="G34" s="69"/>
    </row>
    <row r="650" ht="12.75">
      <c r="A650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38.140625" style="0" customWidth="1"/>
    <col min="2" max="6" width="10.7109375" style="0" customWidth="1"/>
    <col min="13" max="13" width="10.7109375" style="0" customWidth="1"/>
  </cols>
  <sheetData>
    <row r="1" spans="1:17" ht="12.75">
      <c r="A1" s="309" t="str">
        <f>title</f>
        <v>&lt; Name of business &gt;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</row>
    <row r="2" spans="1:17" ht="21" customHeight="1">
      <c r="A2" s="309" t="str">
        <f>currency</f>
        <v>USD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</row>
    <row r="3" spans="1:17" ht="21" customHeight="1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0"/>
      <c r="Q3" s="310"/>
    </row>
    <row r="4" spans="1:17" ht="20.25" customHeight="1">
      <c r="A4" s="313" t="s">
        <v>200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2"/>
      <c r="P4" s="72" t="s">
        <v>125</v>
      </c>
      <c r="Q4" s="310"/>
    </row>
    <row r="5" spans="1:17" s="321" customFormat="1" ht="12.75">
      <c r="A5" s="314"/>
      <c r="B5" s="315">
        <v>2006</v>
      </c>
      <c r="C5" s="316">
        <v>2007</v>
      </c>
      <c r="D5" s="317">
        <v>2008</v>
      </c>
      <c r="E5" s="317">
        <v>2009</v>
      </c>
      <c r="F5" s="317">
        <v>2010</v>
      </c>
      <c r="G5" s="318" t="s">
        <v>201</v>
      </c>
      <c r="H5" s="319"/>
      <c r="I5" s="319"/>
      <c r="J5" s="319"/>
      <c r="K5" s="319"/>
      <c r="L5" s="319"/>
      <c r="M5" s="319"/>
      <c r="N5" s="319"/>
      <c r="O5" s="320"/>
      <c r="P5" s="319"/>
      <c r="Q5" s="319"/>
    </row>
    <row r="6" spans="1:17" ht="12.75">
      <c r="A6" s="322"/>
      <c r="B6" s="323"/>
      <c r="C6" s="323"/>
      <c r="D6" s="323"/>
      <c r="E6" s="323"/>
      <c r="F6" s="324"/>
      <c r="G6" s="325"/>
      <c r="H6" s="310"/>
      <c r="I6" s="310"/>
      <c r="J6" s="310"/>
      <c r="K6" s="310"/>
      <c r="L6" s="310"/>
      <c r="M6" s="310"/>
      <c r="N6" s="310"/>
      <c r="O6" s="312"/>
      <c r="P6" s="310"/>
      <c r="Q6" s="310"/>
    </row>
    <row r="7" spans="1:17" ht="12.75">
      <c r="A7" s="326" t="s">
        <v>202</v>
      </c>
      <c r="B7" s="327" t="e">
        <f>'Balance Sheet'!#REF!/'Balance Sheet'!#REF!</f>
        <v>#REF!</v>
      </c>
      <c r="C7" s="327" t="e">
        <f>'Balance Sheet'!B26/'Balance Sheet'!B28</f>
        <v>#DIV/0!</v>
      </c>
      <c r="D7" s="327" t="e">
        <f>'Balance Sheet'!C26/'Balance Sheet'!C28</f>
        <v>#DIV/0!</v>
      </c>
      <c r="E7" s="327" t="e">
        <f>'Balance Sheet'!D26/'Balance Sheet'!D28</f>
        <v>#DIV/0!</v>
      </c>
      <c r="F7" s="327" t="e">
        <f>'Balance Sheet'!E26/'Balance Sheet'!E28</f>
        <v>#DIV/0!</v>
      </c>
      <c r="G7" s="325" t="s">
        <v>203</v>
      </c>
      <c r="H7" s="310"/>
      <c r="I7" s="310"/>
      <c r="J7" s="310"/>
      <c r="K7" s="310"/>
      <c r="L7" s="310"/>
      <c r="M7" s="310"/>
      <c r="N7" s="310"/>
      <c r="O7" s="312"/>
      <c r="P7" s="310"/>
      <c r="Q7" s="310"/>
    </row>
    <row r="8" spans="1:17" ht="12.75">
      <c r="A8" s="322"/>
      <c r="B8" s="323"/>
      <c r="C8" s="323"/>
      <c r="D8" s="323"/>
      <c r="E8" s="323"/>
      <c r="F8" s="324"/>
      <c r="G8" s="325"/>
      <c r="H8" s="310"/>
      <c r="I8" s="310"/>
      <c r="J8" s="310"/>
      <c r="K8" s="310"/>
      <c r="L8" s="310"/>
      <c r="M8" s="310"/>
      <c r="N8" s="310"/>
      <c r="O8" s="312"/>
      <c r="P8" s="310"/>
      <c r="Q8" s="310"/>
    </row>
    <row r="9" spans="1:17" ht="12.75">
      <c r="A9" s="326" t="s">
        <v>204</v>
      </c>
      <c r="B9" s="327" t="e">
        <f>('Profit &amp; Loss statement'!B8-'Profit &amp; Loss statement'!B12)/'Profit &amp; Loss statement'!B12</f>
        <v>#VALUE!</v>
      </c>
      <c r="C9" s="327" t="e">
        <f>('Profit &amp; Loss statement'!C9-'Profit &amp; Loss statement'!C12)/'Profit &amp; Loss statement'!C12</f>
        <v>#DIV/0!</v>
      </c>
      <c r="D9" s="327" t="e">
        <f>('Profit &amp; Loss statement'!D8-'Profit &amp; Loss statement'!D12)/'Profit &amp; Loss statement'!D12</f>
        <v>#DIV/0!</v>
      </c>
      <c r="E9" s="327" t="e">
        <f>('Profit &amp; Loss statement'!E8-'Profit &amp; Loss statement'!E12)/'Profit &amp; Loss statement'!E12</f>
        <v>#DIV/0!</v>
      </c>
      <c r="F9" s="328" t="e">
        <f>('Profit &amp; Loss statement'!F8-'Profit &amp; Loss statement'!F12)/'Profit &amp; Loss statement'!F12</f>
        <v>#DIV/0!</v>
      </c>
      <c r="G9" s="325" t="s">
        <v>205</v>
      </c>
      <c r="H9" s="310"/>
      <c r="I9" s="310"/>
      <c r="J9" s="310"/>
      <c r="K9" s="310"/>
      <c r="L9" s="310"/>
      <c r="M9" s="310"/>
      <c r="N9" s="310"/>
      <c r="O9" s="312"/>
      <c r="P9" s="310"/>
      <c r="Q9" s="310"/>
    </row>
    <row r="10" spans="1:17" ht="12.75">
      <c r="A10" s="322"/>
      <c r="B10" s="323"/>
      <c r="C10" s="323"/>
      <c r="D10" s="323"/>
      <c r="E10" s="323"/>
      <c r="F10" s="324"/>
      <c r="G10" s="325"/>
      <c r="H10" s="310"/>
      <c r="I10" s="310"/>
      <c r="J10" s="310"/>
      <c r="K10" s="310"/>
      <c r="L10" s="310"/>
      <c r="M10" s="310"/>
      <c r="N10" s="310"/>
      <c r="O10" s="312"/>
      <c r="P10" s="310"/>
      <c r="Q10" s="310"/>
    </row>
    <row r="11" spans="1:17" ht="12.75">
      <c r="A11" s="326" t="s">
        <v>206</v>
      </c>
      <c r="B11" s="329" t="s">
        <v>207</v>
      </c>
      <c r="C11" s="327" t="e">
        <f>'Profit &amp; Loss statement'!C36/(('Balance Sheet'!#REF!+'Balance Sheet'!B28+'Cash Flow'!B39+'Cash Flow'!C39)/2)</f>
        <v>#REF!</v>
      </c>
      <c r="D11" s="327" t="e">
        <f>'Profit &amp; Loss statement'!D36/(('Balance Sheet'!B28+'Balance Sheet'!C28+'Cash Flow'!C39+'Cash Flow'!D39)/2)</f>
        <v>#DIV/0!</v>
      </c>
      <c r="E11" s="327" t="e">
        <f>'Profit &amp; Loss statement'!E36/(('Balance Sheet'!C28+'Balance Sheet'!D28+'Cash Flow'!D39+'Cash Flow'!E39)/2)</f>
        <v>#DIV/0!</v>
      </c>
      <c r="F11" s="327" t="e">
        <f>'Profit &amp; Loss statement'!F36/(('Balance Sheet'!D28+'Balance Sheet'!E28+'Cash Flow'!E39+'Cash Flow'!F39)/2)</f>
        <v>#DIV/0!</v>
      </c>
      <c r="G11" s="325" t="s">
        <v>208</v>
      </c>
      <c r="H11" s="310"/>
      <c r="I11" s="310"/>
      <c r="J11" s="310"/>
      <c r="K11" s="310"/>
      <c r="L11" s="325" t="s">
        <v>209</v>
      </c>
      <c r="M11" s="310"/>
      <c r="N11" s="310"/>
      <c r="O11" s="312"/>
      <c r="P11" s="310"/>
      <c r="Q11" s="310"/>
    </row>
    <row r="12" spans="1:17" ht="12.75">
      <c r="A12" s="322"/>
      <c r="B12" s="323"/>
      <c r="C12" s="323"/>
      <c r="D12" s="323"/>
      <c r="E12" s="323"/>
      <c r="F12" s="324"/>
      <c r="G12" s="325"/>
      <c r="H12" s="310"/>
      <c r="I12" s="310"/>
      <c r="J12" s="310"/>
      <c r="K12" s="310"/>
      <c r="L12" s="325"/>
      <c r="M12" s="310"/>
      <c r="N12" s="310"/>
      <c r="O12" s="312"/>
      <c r="P12" s="310"/>
      <c r="Q12" s="310"/>
    </row>
    <row r="13" spans="1:17" ht="12.75">
      <c r="A13" s="326" t="s">
        <v>210</v>
      </c>
      <c r="B13" s="329" t="s">
        <v>207</v>
      </c>
      <c r="C13" s="327" t="e">
        <f>'Profit &amp; Loss statement'!C36/(('Balance Sheet'!#REF!+'Balance Sheet'!B26+'Cash Flow'!B39+'Cash Flow'!C39)/2)</f>
        <v>#REF!</v>
      </c>
      <c r="D13" s="327" t="e">
        <f>'Profit &amp; Loss statement'!D36/(('Balance Sheet'!B26+'Balance Sheet'!C26+'Cash Flow'!C39+'Cash Flow'!D39)/2)</f>
        <v>#DIV/0!</v>
      </c>
      <c r="E13" s="327" t="e">
        <f>'Profit &amp; Loss statement'!E36/(('Balance Sheet'!C26+'Balance Sheet'!D26+'Cash Flow'!D39+'Cash Flow'!E39)/2)</f>
        <v>#DIV/0!</v>
      </c>
      <c r="F13" s="327" t="e">
        <f>'Profit &amp; Loss statement'!F36/(('Balance Sheet'!D26+'Balance Sheet'!E26+'Cash Flow'!E39+'Cash Flow'!F39)/2)</f>
        <v>#DIV/0!</v>
      </c>
      <c r="G13" s="325" t="s">
        <v>211</v>
      </c>
      <c r="H13" s="310"/>
      <c r="I13" s="310"/>
      <c r="J13" s="310"/>
      <c r="K13" s="310"/>
      <c r="L13" s="325" t="s">
        <v>209</v>
      </c>
      <c r="M13" s="310"/>
      <c r="N13" s="310"/>
      <c r="O13" s="312"/>
      <c r="P13" s="310"/>
      <c r="Q13" s="310"/>
    </row>
    <row r="14" spans="1:17" ht="12.75">
      <c r="A14" s="330"/>
      <c r="B14" s="331"/>
      <c r="C14" s="331"/>
      <c r="D14" s="331"/>
      <c r="E14" s="331"/>
      <c r="F14" s="332"/>
      <c r="G14" s="325"/>
      <c r="H14" s="310"/>
      <c r="I14" s="310"/>
      <c r="J14" s="310"/>
      <c r="K14" s="310"/>
      <c r="L14" s="310"/>
      <c r="M14" s="310"/>
      <c r="N14" s="310"/>
      <c r="O14" s="312"/>
      <c r="P14" s="310"/>
      <c r="Q14" s="310"/>
    </row>
    <row r="15" spans="1:17" ht="12.75">
      <c r="A15" s="326" t="s">
        <v>212</v>
      </c>
      <c r="B15" s="327" t="e">
        <f>('Profit &amp; Loss statement'!B12+'Profit &amp; Loss statement'!B23+'Profit &amp; Loss statement'!B30+'Profit &amp; Loss statement'!B34)/'Profit &amp; Loss statement'!B9</f>
        <v>#DIV/0!</v>
      </c>
      <c r="C15" s="327" t="e">
        <f>('Profit &amp; Loss statement'!C12+'Profit &amp; Loss statement'!C23+'Profit &amp; Loss statement'!C30+'Profit &amp; Loss statement'!C34)/'Profit &amp; Loss statement'!#REF!</f>
        <v>#REF!</v>
      </c>
      <c r="D15" s="327" t="e">
        <f>('Profit &amp; Loss statement'!D12+'Profit &amp; Loss statement'!D23+'Profit &amp; Loss statement'!D30+'Profit &amp; Loss statement'!D34)/'Profit &amp; Loss statement'!D9</f>
        <v>#DIV/0!</v>
      </c>
      <c r="E15" s="327" t="e">
        <f>('Profit &amp; Loss statement'!E12+'Profit &amp; Loss statement'!E23+'Profit &amp; Loss statement'!E30+'Profit &amp; Loss statement'!E34)/'Profit &amp; Loss statement'!E9</f>
        <v>#DIV/0!</v>
      </c>
      <c r="F15" s="328" t="e">
        <f>('Profit &amp; Loss statement'!F12+'Profit &amp; Loss statement'!F23+'Profit &amp; Loss statement'!F30+'Profit &amp; Loss statement'!F34)/'Profit &amp; Loss statement'!F9</f>
        <v>#DIV/0!</v>
      </c>
      <c r="G15" s="325" t="s">
        <v>213</v>
      </c>
      <c r="H15" s="310"/>
      <c r="I15" s="310"/>
      <c r="J15" s="310"/>
      <c r="K15" s="310"/>
      <c r="L15" s="310"/>
      <c r="M15" s="310"/>
      <c r="N15" s="310"/>
      <c r="O15" s="312"/>
      <c r="P15" s="310"/>
      <c r="Q15" s="310"/>
    </row>
    <row r="16" spans="1:17" ht="12.75">
      <c r="A16" s="322"/>
      <c r="B16" s="323"/>
      <c r="C16" s="323"/>
      <c r="D16" s="323"/>
      <c r="E16" s="323"/>
      <c r="F16" s="324"/>
      <c r="G16" s="325"/>
      <c r="H16" s="310"/>
      <c r="I16" s="310"/>
      <c r="J16" s="310"/>
      <c r="K16" s="310"/>
      <c r="L16" s="310"/>
      <c r="M16" s="310"/>
      <c r="N16" s="310"/>
      <c r="O16" s="312"/>
      <c r="P16" s="310"/>
      <c r="Q16" s="310"/>
    </row>
    <row r="17" spans="1:17" ht="12.75">
      <c r="A17" s="326" t="s">
        <v>214</v>
      </c>
      <c r="B17" s="333" t="e">
        <f>'Profit &amp; Loss statement'!B12/'Balance Sheet'!#REF!</f>
        <v>#REF!</v>
      </c>
      <c r="C17" s="334" t="e">
        <f>'Profit &amp; Loss statement'!C12/'Balance Sheet'!#REF!</f>
        <v>#REF!</v>
      </c>
      <c r="D17" s="334" t="e">
        <f>'Profit &amp; Loss statement'!D12/'Balance Sheet'!#REF!</f>
        <v>#REF!</v>
      </c>
      <c r="E17" s="334" t="e">
        <f>'Profit &amp; Loss statement'!E12/'Balance Sheet'!#REF!</f>
        <v>#REF!</v>
      </c>
      <c r="F17" s="335" t="e">
        <f>'Profit &amp; Loss statement'!F12/'Balance Sheet'!#REF!</f>
        <v>#REF!</v>
      </c>
      <c r="G17" s="325" t="s">
        <v>215</v>
      </c>
      <c r="H17" s="310"/>
      <c r="I17" s="310"/>
      <c r="J17" s="310"/>
      <c r="K17" s="310"/>
      <c r="L17" s="310"/>
      <c r="M17" s="310"/>
      <c r="N17" s="310"/>
      <c r="O17" s="312"/>
      <c r="P17" s="310"/>
      <c r="Q17" s="310"/>
    </row>
    <row r="18" spans="1:17" ht="12.75">
      <c r="A18" s="322"/>
      <c r="B18" s="336"/>
      <c r="C18" s="336"/>
      <c r="D18" s="337"/>
      <c r="E18" s="336"/>
      <c r="F18" s="338"/>
      <c r="G18" s="325"/>
      <c r="H18" s="310"/>
      <c r="I18" s="310"/>
      <c r="J18" s="310"/>
      <c r="K18" s="310"/>
      <c r="L18" s="310"/>
      <c r="M18" s="310"/>
      <c r="N18" s="310"/>
      <c r="O18" s="312"/>
      <c r="P18" s="310"/>
      <c r="Q18" s="310"/>
    </row>
    <row r="19" spans="1:17" ht="12.75">
      <c r="A19" s="326" t="s">
        <v>216</v>
      </c>
      <c r="B19" s="329" t="s">
        <v>207</v>
      </c>
      <c r="C19" s="327" t="e">
        <f>('Profit &amp; Loss statement'!C9/'Profit &amp; Loss statement'!B8)-1</f>
        <v>#VALUE!</v>
      </c>
      <c r="D19" s="339" t="e">
        <f>('Profit &amp; Loss statement'!D8/'Profit &amp; Loss statement'!C9)-1</f>
        <v>#DIV/0!</v>
      </c>
      <c r="E19" s="327" t="e">
        <f>('Profit &amp; Loss statement'!E8/'Profit &amp; Loss statement'!D8)-1</f>
        <v>#DIV/0!</v>
      </c>
      <c r="F19" s="328" t="e">
        <f>('Profit &amp; Loss statement'!F8/'Profit &amp; Loss statement'!E8)-1</f>
        <v>#DIV/0!</v>
      </c>
      <c r="G19" s="325" t="s">
        <v>217</v>
      </c>
      <c r="H19" s="310"/>
      <c r="I19" s="310"/>
      <c r="J19" s="310"/>
      <c r="K19" s="310"/>
      <c r="L19" s="310"/>
      <c r="M19" s="310"/>
      <c r="N19" s="310"/>
      <c r="O19" s="312"/>
      <c r="P19" s="310"/>
      <c r="Q19" s="310"/>
    </row>
    <row r="20" spans="1:17" ht="12.75">
      <c r="A20" s="322"/>
      <c r="B20" s="336"/>
      <c r="C20" s="340"/>
      <c r="D20" s="337"/>
      <c r="E20" s="336"/>
      <c r="F20" s="338"/>
      <c r="G20" s="325"/>
      <c r="H20" s="310"/>
      <c r="I20" s="310"/>
      <c r="J20" s="310"/>
      <c r="K20" s="310"/>
      <c r="L20" s="310"/>
      <c r="M20" s="310"/>
      <c r="N20" s="310"/>
      <c r="O20" s="312"/>
      <c r="P20" s="310"/>
      <c r="Q20" s="310"/>
    </row>
    <row r="21" spans="1:17" ht="12.75">
      <c r="A21" s="326" t="s">
        <v>218</v>
      </c>
      <c r="B21" s="329" t="s">
        <v>207</v>
      </c>
      <c r="C21" s="339" t="e">
        <f>('Profit &amp; Loss statement'!C43/'Profit &amp; Loss statement'!B43)-1</f>
        <v>#DIV/0!</v>
      </c>
      <c r="D21" s="339" t="e">
        <f>('Profit &amp; Loss statement'!D43/'Profit &amp; Loss statement'!C43)-1</f>
        <v>#DIV/0!</v>
      </c>
      <c r="E21" s="327" t="e">
        <f>('Profit &amp; Loss statement'!E43/'Profit &amp; Loss statement'!D43)-1</f>
        <v>#DIV/0!</v>
      </c>
      <c r="F21" s="328" t="e">
        <f>('Profit &amp; Loss statement'!F43/'Profit &amp; Loss statement'!E43)-1</f>
        <v>#DIV/0!</v>
      </c>
      <c r="G21" s="325" t="s">
        <v>219</v>
      </c>
      <c r="H21" s="310"/>
      <c r="I21" s="310"/>
      <c r="J21" s="310"/>
      <c r="K21" s="310"/>
      <c r="L21" s="310"/>
      <c r="M21" s="310"/>
      <c r="N21" s="310"/>
      <c r="O21" s="312"/>
      <c r="P21" s="310"/>
      <c r="Q21" s="310"/>
    </row>
    <row r="22" spans="1:17" ht="12.75">
      <c r="A22" s="330"/>
      <c r="B22" s="331"/>
      <c r="C22" s="331"/>
      <c r="D22" s="341"/>
      <c r="E22" s="331"/>
      <c r="F22" s="332"/>
      <c r="G22" s="325"/>
      <c r="H22" s="310"/>
      <c r="I22" s="310"/>
      <c r="J22" s="310"/>
      <c r="K22" s="310"/>
      <c r="L22" s="310"/>
      <c r="M22" s="310"/>
      <c r="N22" s="310"/>
      <c r="O22" s="312"/>
      <c r="P22" s="310"/>
      <c r="Q22" s="310"/>
    </row>
    <row r="23" spans="1:17" ht="12.75">
      <c r="A23" s="326" t="s">
        <v>220</v>
      </c>
      <c r="B23" s="342" t="e">
        <f>'Profit &amp; Loss statement'!B43/'Balance Sheet'!#REF!*1000</f>
        <v>#REF!</v>
      </c>
      <c r="C23" s="342" t="e">
        <f>'Profit &amp; Loss statement'!C43/'Balance Sheet'!B16*1000</f>
        <v>#DIV/0!</v>
      </c>
      <c r="D23" s="342" t="e">
        <f>'Profit &amp; Loss statement'!D43/'Balance Sheet'!C16*1000</f>
        <v>#DIV/0!</v>
      </c>
      <c r="E23" s="342" t="e">
        <f>'Profit &amp; Loss statement'!E43/'Balance Sheet'!D16*1000</f>
        <v>#DIV/0!</v>
      </c>
      <c r="F23" s="342" t="e">
        <f>'Profit &amp; Loss statement'!F43/'Balance Sheet'!E16*1000</f>
        <v>#DIV/0!</v>
      </c>
      <c r="G23" s="325" t="s">
        <v>221</v>
      </c>
      <c r="H23" s="310"/>
      <c r="I23" s="310"/>
      <c r="J23" s="310"/>
      <c r="K23" s="310"/>
      <c r="L23" s="310"/>
      <c r="M23" s="310"/>
      <c r="N23" s="310"/>
      <c r="O23" s="312"/>
      <c r="P23" s="310"/>
      <c r="Q23" s="310"/>
    </row>
    <row r="24" spans="1:17" ht="12.75">
      <c r="A24" s="330"/>
      <c r="B24" s="331"/>
      <c r="C24" s="331"/>
      <c r="D24" s="341"/>
      <c r="E24" s="331"/>
      <c r="F24" s="332"/>
      <c r="G24" s="325"/>
      <c r="H24" s="310"/>
      <c r="I24" s="310"/>
      <c r="J24" s="310"/>
      <c r="K24" s="310"/>
      <c r="L24" s="310"/>
      <c r="M24" s="310"/>
      <c r="N24" s="310"/>
      <c r="O24" s="312"/>
      <c r="P24" s="310"/>
      <c r="Q24" s="310"/>
    </row>
    <row r="25" spans="1:17" ht="12.75">
      <c r="A25" s="326" t="s">
        <v>222</v>
      </c>
      <c r="B25" s="342"/>
      <c r="C25" s="343">
        <f>NPV(12%,'Cash Flow'!D45:F45)</f>
        <v>0</v>
      </c>
      <c r="D25" s="342"/>
      <c r="E25" s="342"/>
      <c r="F25" s="342"/>
      <c r="G25" s="325" t="s">
        <v>223</v>
      </c>
      <c r="H25" s="310"/>
      <c r="I25" s="310"/>
      <c r="J25" s="310"/>
      <c r="K25" s="310"/>
      <c r="L25" s="310"/>
      <c r="M25" s="310"/>
      <c r="N25" s="310"/>
      <c r="O25" s="312"/>
      <c r="P25" s="310"/>
      <c r="Q25" s="310"/>
    </row>
    <row r="26" spans="1:17" ht="12.75">
      <c r="A26" s="310"/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2"/>
      <c r="P26" s="310"/>
      <c r="Q26" s="310"/>
    </row>
    <row r="27" spans="1:17" ht="12.75">
      <c r="A27" s="310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2"/>
      <c r="P27" s="310"/>
      <c r="Q27" s="310"/>
    </row>
    <row r="28" spans="1:17" ht="12.75">
      <c r="A28" s="310"/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2"/>
      <c r="P28" s="310"/>
      <c r="Q28" s="310"/>
    </row>
    <row r="29" spans="1:17" ht="12.75">
      <c r="A29" s="310"/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2"/>
      <c r="P29" s="310"/>
      <c r="Q29" s="310"/>
    </row>
    <row r="30" spans="1:17" ht="12.75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2"/>
      <c r="P30" s="310"/>
      <c r="Q30" s="310"/>
    </row>
    <row r="31" spans="1:17" ht="12.75">
      <c r="A31" s="310"/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2"/>
      <c r="P31" s="310"/>
      <c r="Q31" s="310"/>
    </row>
    <row r="32" spans="1:17" ht="12.75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2"/>
      <c r="P32" s="310"/>
      <c r="Q32" s="310"/>
    </row>
    <row r="33" spans="1:17" ht="12.75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2"/>
      <c r="P33" s="310"/>
      <c r="Q33" s="310"/>
    </row>
    <row r="34" spans="1:17" ht="12.75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2"/>
      <c r="P34" s="310"/>
      <c r="Q34" s="310"/>
    </row>
    <row r="35" spans="1:17" ht="12.75">
      <c r="A35" s="310"/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2"/>
      <c r="P35" s="310"/>
      <c r="Q35" s="310"/>
    </row>
    <row r="36" spans="1:17" ht="12.75">
      <c r="A36" s="310"/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2"/>
      <c r="P36" s="310"/>
      <c r="Q36" s="310"/>
    </row>
    <row r="37" spans="1:17" ht="12.75">
      <c r="A37" s="310"/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2"/>
      <c r="P37" s="310"/>
      <c r="Q37" s="310"/>
    </row>
    <row r="38" spans="1:17" ht="12.75">
      <c r="A38" s="310"/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2"/>
      <c r="P38" s="310"/>
      <c r="Q38" s="310"/>
    </row>
    <row r="39" spans="1:17" ht="12.75">
      <c r="A39" s="310"/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2"/>
      <c r="P39" s="310"/>
      <c r="Q39" s="310"/>
    </row>
    <row r="40" spans="1:17" ht="12.75">
      <c r="A40" s="310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2"/>
      <c r="P40" s="310"/>
      <c r="Q40" s="310"/>
    </row>
    <row r="41" spans="1:17" ht="12.7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2"/>
      <c r="P41" s="310"/>
      <c r="Q41" s="310"/>
    </row>
    <row r="42" spans="1:17" ht="12.75">
      <c r="A42" s="310"/>
      <c r="B42" s="310"/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2"/>
      <c r="P42" s="310"/>
      <c r="Q42" s="310"/>
    </row>
    <row r="43" spans="1:17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2"/>
      <c r="P43" s="310"/>
      <c r="Q43" s="310"/>
    </row>
    <row r="44" spans="1:17" ht="12.75">
      <c r="A44" s="310"/>
      <c r="B44" s="310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2"/>
      <c r="P44" s="310"/>
      <c r="Q44" s="310"/>
    </row>
    <row r="45" spans="1:17" ht="12.75">
      <c r="A45" s="310"/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2"/>
      <c r="P45" s="310"/>
      <c r="Q45" s="310"/>
    </row>
    <row r="46" spans="1:17" ht="12.75">
      <c r="A46" s="310"/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2"/>
      <c r="P46" s="310"/>
      <c r="Q46" s="310"/>
    </row>
    <row r="47" spans="1:17" ht="12.75">
      <c r="A47" s="310"/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2"/>
      <c r="P47" s="310"/>
      <c r="Q47" s="310"/>
    </row>
    <row r="48" spans="1:17" ht="12.75">
      <c r="A48" s="310"/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2"/>
      <c r="P48" s="310"/>
      <c r="Q48" s="310"/>
    </row>
    <row r="49" spans="1:17" ht="12.75">
      <c r="A49" s="310"/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2"/>
      <c r="P49" s="310"/>
      <c r="Q49" s="310"/>
    </row>
    <row r="50" spans="1:17" ht="12.75">
      <c r="A50" s="310"/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2"/>
      <c r="P50" s="310"/>
      <c r="Q50" s="310"/>
    </row>
    <row r="51" spans="1:17" ht="12.75">
      <c r="A51" s="310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2"/>
      <c r="P51" s="310"/>
      <c r="Q51" s="310"/>
    </row>
    <row r="52" spans="1:17" ht="12.75">
      <c r="A52" s="310"/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2"/>
      <c r="P52" s="310"/>
      <c r="Q52" s="310"/>
    </row>
    <row r="53" spans="1:17" ht="12.75">
      <c r="A53" s="310"/>
      <c r="B53" s="310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2"/>
      <c r="P53" s="310"/>
      <c r="Q53" s="310"/>
    </row>
    <row r="54" spans="1:17" ht="12.75">
      <c r="A54" s="310"/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2"/>
      <c r="P54" s="310"/>
      <c r="Q54" s="310"/>
    </row>
    <row r="55" spans="1:17" ht="12.75">
      <c r="A55" s="310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2"/>
      <c r="P55" s="310"/>
      <c r="Q55" s="310"/>
    </row>
    <row r="56" spans="1:17" ht="12.75">
      <c r="A56" s="310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2"/>
      <c r="P56" s="310"/>
      <c r="Q56" s="310"/>
    </row>
    <row r="57" spans="1:17" ht="12.75">
      <c r="A57" s="310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2"/>
      <c r="P57" s="310"/>
      <c r="Q57" s="310"/>
    </row>
    <row r="58" spans="1:17" ht="12.75">
      <c r="A58" s="310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2"/>
      <c r="P58" s="310"/>
      <c r="Q58" s="310"/>
    </row>
    <row r="59" spans="1:17" ht="12.75">
      <c r="A59" s="310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2"/>
      <c r="P59" s="310"/>
      <c r="Q59" s="310"/>
    </row>
    <row r="60" spans="1:17" ht="12.75">
      <c r="A60" s="310"/>
      <c r="B60" s="310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2"/>
      <c r="P60" s="310"/>
      <c r="Q60" s="310"/>
    </row>
    <row r="61" spans="1:17" ht="12.75">
      <c r="A61" s="310"/>
      <c r="B61" s="310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2"/>
      <c r="P61" s="310"/>
      <c r="Q61" s="310"/>
    </row>
    <row r="62" spans="1:17" ht="12.75">
      <c r="A62" s="310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2"/>
      <c r="P62" s="310"/>
      <c r="Q62" s="310"/>
    </row>
    <row r="63" spans="1:17" ht="12.75">
      <c r="A63" s="310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2"/>
      <c r="P63" s="310"/>
      <c r="Q63" s="310"/>
    </row>
    <row r="64" spans="1:17" ht="12.75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2"/>
      <c r="P64" s="310"/>
      <c r="Q64" s="310"/>
    </row>
    <row r="65" spans="1:17" ht="12.75">
      <c r="A65" s="310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2"/>
      <c r="P65" s="310"/>
      <c r="Q65" s="310"/>
    </row>
    <row r="66" spans="1:17" ht="12.75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0"/>
      <c r="Q66" s="310"/>
    </row>
    <row r="67" spans="1:17" ht="12.75">
      <c r="A67" s="310"/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</row>
    <row r="68" spans="1:17" ht="12.75">
      <c r="A68" s="310"/>
      <c r="B68" s="310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</row>
    <row r="69" spans="1:17" ht="12.75">
      <c r="A69" s="310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</row>
    <row r="70" spans="1:17" ht="12.75">
      <c r="A70" s="310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</row>
    <row r="71" spans="1:17" ht="12.75">
      <c r="A71" s="310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1:17" ht="12.75">
      <c r="A72" s="310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1:17" ht="12.75">
      <c r="A73" s="310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1:17" ht="12.75">
      <c r="A74" s="310"/>
      <c r="B74" s="310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</row>
    <row r="75" spans="1:17" ht="12.75">
      <c r="A75" s="310"/>
      <c r="B75" s="310"/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</row>
    <row r="76" spans="1:17" ht="12.75">
      <c r="A76" s="310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</row>
    <row r="77" spans="1:17" ht="12.75">
      <c r="A77" s="310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</row>
    <row r="78" spans="1:17" ht="12.75">
      <c r="A78" s="310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79" spans="1:17" ht="12.75">
      <c r="A79" s="310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1:17" ht="12.75">
      <c r="A80" s="310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</row>
    <row r="81" spans="1:17" ht="12.75">
      <c r="A81" s="310"/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  <c r="P81" s="310"/>
      <c r="Q81" s="310"/>
    </row>
    <row r="82" spans="1:17" ht="12.75">
      <c r="A82" s="310"/>
      <c r="B82" s="310"/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</row>
    <row r="83" spans="1:17" ht="12.75">
      <c r="A83" s="310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</row>
    <row r="84" spans="1:17" ht="12.75">
      <c r="A84" s="310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</row>
    <row r="85" spans="1:17" ht="12.75">
      <c r="A85" s="310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8">
      <selection activeCell="A34" sqref="A34"/>
    </sheetView>
  </sheetViews>
  <sheetFormatPr defaultColWidth="9.140625" defaultRowHeight="12.75"/>
  <cols>
    <col min="1" max="1" width="63.00390625" style="344" customWidth="1"/>
    <col min="2" max="16384" width="9.140625" style="344" customWidth="1"/>
  </cols>
  <sheetData>
    <row r="1" ht="18">
      <c r="A1" s="345" t="str">
        <f>title</f>
        <v>&lt; Name of business &gt;</v>
      </c>
    </row>
    <row r="2" ht="14.25">
      <c r="B2" s="346" t="s">
        <v>224</v>
      </c>
    </row>
    <row r="3" ht="18">
      <c r="A3" s="345" t="str">
        <f>currency</f>
        <v>USD</v>
      </c>
    </row>
    <row r="4" spans="1:4" ht="12.75">
      <c r="A4" s="347"/>
      <c r="B4" s="347"/>
      <c r="C4" s="347"/>
      <c r="D4" s="347"/>
    </row>
    <row r="5" spans="1:4" ht="18">
      <c r="A5" s="348" t="s">
        <v>225</v>
      </c>
      <c r="B5" s="349"/>
      <c r="D5" s="347"/>
    </row>
    <row r="6" spans="1:4" ht="18">
      <c r="A6" s="350"/>
      <c r="D6" s="347"/>
    </row>
    <row r="7" spans="1:5" ht="12.75">
      <c r="A7" s="351" t="s">
        <v>226</v>
      </c>
      <c r="B7" s="349"/>
      <c r="C7" s="352"/>
      <c r="D7" s="347"/>
      <c r="E7" s="352" t="s">
        <v>227</v>
      </c>
    </row>
    <row r="8" spans="1:4" ht="12.75">
      <c r="A8" s="353" t="s">
        <v>228</v>
      </c>
      <c r="D8" s="347"/>
    </row>
    <row r="9" spans="1:4" ht="12.75">
      <c r="A9" s="354" t="s">
        <v>229</v>
      </c>
      <c r="B9" s="355">
        <v>0</v>
      </c>
      <c r="D9" s="347"/>
    </row>
    <row r="10" spans="1:4" ht="12.75">
      <c r="A10" s="354" t="s">
        <v>230</v>
      </c>
      <c r="B10" s="355">
        <v>0</v>
      </c>
      <c r="D10" s="347"/>
    </row>
    <row r="11" spans="1:4" ht="12.75">
      <c r="A11" s="354" t="s">
        <v>231</v>
      </c>
      <c r="B11" s="355">
        <v>0</v>
      </c>
      <c r="D11" s="347"/>
    </row>
    <row r="12" spans="1:4" ht="12.75">
      <c r="A12" s="354" t="s">
        <v>108</v>
      </c>
      <c r="B12" s="355">
        <v>0</v>
      </c>
      <c r="D12" s="347"/>
    </row>
    <row r="13" spans="1:4" ht="12.75">
      <c r="A13" s="356" t="s">
        <v>232</v>
      </c>
      <c r="B13" s="355">
        <v>0</v>
      </c>
      <c r="D13" s="347"/>
    </row>
    <row r="14" spans="1:4" ht="12.75">
      <c r="A14" s="356" t="s">
        <v>233</v>
      </c>
      <c r="B14" s="355">
        <v>0</v>
      </c>
      <c r="D14" s="347"/>
    </row>
    <row r="15" spans="1:4" ht="12.75">
      <c r="A15" s="356" t="s">
        <v>234</v>
      </c>
      <c r="B15" s="355">
        <v>0</v>
      </c>
      <c r="D15" s="347"/>
    </row>
    <row r="16" spans="1:4" ht="12.75">
      <c r="A16" s="356" t="s">
        <v>235</v>
      </c>
      <c r="B16" s="355">
        <v>0</v>
      </c>
      <c r="D16" s="347"/>
    </row>
    <row r="17" spans="2:4" ht="12.75">
      <c r="B17" s="355"/>
      <c r="D17" s="347"/>
    </row>
    <row r="18" spans="1:4" ht="12.75">
      <c r="A18" s="353" t="s">
        <v>236</v>
      </c>
      <c r="B18" s="355"/>
      <c r="D18" s="347"/>
    </row>
    <row r="19" spans="1:4" ht="12.75">
      <c r="A19" s="354" t="s">
        <v>237</v>
      </c>
      <c r="B19" s="355">
        <v>0</v>
      </c>
      <c r="D19" s="347"/>
    </row>
    <row r="20" spans="1:4" ht="12.75">
      <c r="A20" s="354" t="s">
        <v>238</v>
      </c>
      <c r="B20" s="355">
        <v>0</v>
      </c>
      <c r="D20" s="347"/>
    </row>
    <row r="21" spans="1:4" ht="12.75">
      <c r="A21" s="354" t="s">
        <v>239</v>
      </c>
      <c r="B21" s="355">
        <v>0</v>
      </c>
      <c r="D21" s="347"/>
    </row>
    <row r="22" spans="1:4" ht="12.75">
      <c r="A22" s="354" t="s">
        <v>240</v>
      </c>
      <c r="B22" s="355">
        <v>0</v>
      </c>
      <c r="D22" s="347"/>
    </row>
    <row r="23" spans="1:4" ht="12.75">
      <c r="A23" s="354" t="s">
        <v>63</v>
      </c>
      <c r="B23" s="355">
        <v>0</v>
      </c>
      <c r="D23" s="347"/>
    </row>
    <row r="24" spans="1:4" ht="12.75">
      <c r="A24" s="354" t="s">
        <v>241</v>
      </c>
      <c r="B24" s="355">
        <v>0</v>
      </c>
      <c r="D24" s="347"/>
    </row>
    <row r="25" spans="1:4" ht="12.75">
      <c r="A25" s="356" t="s">
        <v>242</v>
      </c>
      <c r="B25" s="355">
        <v>0</v>
      </c>
      <c r="D25" s="347"/>
    </row>
    <row r="26" spans="1:4" ht="12.75">
      <c r="A26" s="356" t="s">
        <v>242</v>
      </c>
      <c r="B26" s="355">
        <v>0</v>
      </c>
      <c r="D26" s="347"/>
    </row>
    <row r="27" spans="2:4" ht="12.75">
      <c r="B27" s="357"/>
      <c r="D27" s="347"/>
    </row>
    <row r="28" spans="1:4" ht="12.75">
      <c r="A28" s="358" t="s">
        <v>243</v>
      </c>
      <c r="B28" s="359">
        <f>B9+B10+B11+B12+B13+B14+B15+B16+B19+B20+B21+B22+B22+B23+B24+B25+B26</f>
        <v>0</v>
      </c>
      <c r="C28" s="360"/>
      <c r="D28" s="347"/>
    </row>
    <row r="29" spans="1:4" ht="12.75">
      <c r="A29" s="361"/>
      <c r="B29" s="362"/>
      <c r="C29" s="360"/>
      <c r="D29" s="347"/>
    </row>
    <row r="30" spans="1:6" ht="12.75">
      <c r="A30" s="351" t="s">
        <v>244</v>
      </c>
      <c r="B30" s="349"/>
      <c r="C30" s="363"/>
      <c r="D30" s="347"/>
      <c r="E30" s="352" t="s">
        <v>245</v>
      </c>
      <c r="F30" s="96"/>
    </row>
    <row r="31" spans="1:6" ht="15">
      <c r="A31" s="354" t="s">
        <v>246</v>
      </c>
      <c r="B31" s="355">
        <v>0</v>
      </c>
      <c r="C31" s="363"/>
      <c r="D31" s="364"/>
      <c r="E31" s="5"/>
      <c r="F31" s="127"/>
    </row>
    <row r="32" spans="1:6" ht="14.25">
      <c r="A32" s="354" t="s">
        <v>247</v>
      </c>
      <c r="B32" s="355">
        <v>0</v>
      </c>
      <c r="C32" s="363"/>
      <c r="D32" s="365"/>
      <c r="E32" s="366"/>
      <c r="F32" s="367"/>
    </row>
    <row r="33" spans="1:6" ht="14.25">
      <c r="A33" s="368" t="s">
        <v>248</v>
      </c>
      <c r="B33" s="355">
        <v>0</v>
      </c>
      <c r="C33" s="363"/>
      <c r="D33" s="365"/>
      <c r="E33" s="366"/>
      <c r="F33" s="367"/>
    </row>
    <row r="34" spans="1:6" ht="14.25">
      <c r="A34" s="368" t="s">
        <v>249</v>
      </c>
      <c r="B34" s="355">
        <v>0</v>
      </c>
      <c r="C34" s="363"/>
      <c r="D34" s="365"/>
      <c r="E34" s="366"/>
      <c r="F34" s="367"/>
    </row>
    <row r="35" spans="1:6" ht="14.25">
      <c r="A35" s="368" t="s">
        <v>250</v>
      </c>
      <c r="B35" s="355">
        <v>0</v>
      </c>
      <c r="C35" s="363"/>
      <c r="D35" s="365"/>
      <c r="E35" s="366"/>
      <c r="F35" s="367"/>
    </row>
    <row r="36" spans="1:6" ht="14.25">
      <c r="A36" s="368" t="s">
        <v>251</v>
      </c>
      <c r="B36" s="355">
        <v>0</v>
      </c>
      <c r="C36" s="363"/>
      <c r="D36" s="365"/>
      <c r="E36" s="366"/>
      <c r="F36" s="367"/>
    </row>
    <row r="37" spans="2:6" ht="12.75">
      <c r="B37" s="362"/>
      <c r="C37" s="363"/>
      <c r="D37" s="369"/>
      <c r="E37" s="363"/>
      <c r="F37" s="363"/>
    </row>
    <row r="38" spans="1:4" ht="12.75">
      <c r="A38" s="358" t="s">
        <v>243</v>
      </c>
      <c r="B38" s="370">
        <f>B31+B32+B33+B34+B35+B36</f>
        <v>0</v>
      </c>
      <c r="D38" s="347"/>
    </row>
    <row r="39" ht="12.75">
      <c r="D39" s="347"/>
    </row>
    <row r="40" spans="1:4" ht="12.75">
      <c r="A40" s="347"/>
      <c r="B40" s="347"/>
      <c r="C40" s="347"/>
      <c r="D40" s="34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2"/>
  <sheetViews>
    <sheetView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1" sqref="A1"/>
    </sheetView>
  </sheetViews>
  <sheetFormatPr defaultColWidth="9.140625" defaultRowHeight="12.75"/>
  <cols>
    <col min="1" max="1" width="34.421875" style="0" customWidth="1"/>
    <col min="2" max="2" width="12.00390625" style="0" customWidth="1"/>
    <col min="3" max="3" width="11.00390625" style="0" customWidth="1"/>
    <col min="4" max="5" width="11.421875" style="0" customWidth="1"/>
    <col min="6" max="16384" width="9.140625" style="371" customWidth="1"/>
  </cols>
  <sheetData>
    <row r="1" spans="1:6" s="5" customFormat="1" ht="18">
      <c r="A1" s="60" t="s">
        <v>288</v>
      </c>
      <c r="B1" s="150"/>
      <c r="C1" s="104"/>
      <c r="D1" s="104"/>
      <c r="E1" s="104"/>
      <c r="F1" s="104"/>
    </row>
    <row r="2" spans="1:6" s="5" customFormat="1" ht="15">
      <c r="A2" s="62" t="s">
        <v>35</v>
      </c>
      <c r="B2" s="63" t="s">
        <v>36</v>
      </c>
      <c r="C2" s="1"/>
      <c r="D2" s="104"/>
      <c r="E2" s="104"/>
      <c r="F2" s="104"/>
    </row>
    <row r="3" spans="2:5" ht="12.75">
      <c r="B3" s="371"/>
      <c r="C3" s="371"/>
      <c r="D3" s="371"/>
      <c r="E3" s="371"/>
    </row>
    <row r="4" spans="1:10" ht="15">
      <c r="A4" s="372"/>
      <c r="B4" s="373"/>
      <c r="C4" s="374"/>
      <c r="D4" s="312"/>
      <c r="E4" s="312"/>
      <c r="F4" s="374"/>
      <c r="G4" s="374"/>
      <c r="H4" s="374"/>
      <c r="I4" s="374"/>
      <c r="J4" s="72" t="s">
        <v>125</v>
      </c>
    </row>
    <row r="5" spans="1:9" ht="24" customHeight="1">
      <c r="A5" s="375" t="s">
        <v>252</v>
      </c>
      <c r="B5" s="376" t="str">
        <f>title</f>
        <v>&lt; Name of business &gt;</v>
      </c>
      <c r="C5" s="377"/>
      <c r="I5" s="374"/>
    </row>
    <row r="6" spans="1:9" ht="24" customHeight="1">
      <c r="A6" s="378" t="s">
        <v>253</v>
      </c>
      <c r="B6" s="379"/>
      <c r="C6" s="380">
        <v>2010</v>
      </c>
      <c r="D6" s="381"/>
      <c r="E6" s="381"/>
      <c r="F6" s="382"/>
      <c r="G6" s="383"/>
      <c r="H6" s="383"/>
      <c r="I6" s="374"/>
    </row>
    <row r="7" spans="2:9" s="384" customFormat="1" ht="54" customHeight="1">
      <c r="B7" s="385">
        <v>2009</v>
      </c>
      <c r="C7" s="385" t="s">
        <v>254</v>
      </c>
      <c r="D7" s="386" t="s">
        <v>255</v>
      </c>
      <c r="E7" s="386" t="s">
        <v>256</v>
      </c>
      <c r="F7" s="387" t="s">
        <v>257</v>
      </c>
      <c r="G7" s="388">
        <v>2011</v>
      </c>
      <c r="H7" s="382">
        <v>2012</v>
      </c>
      <c r="I7" s="389"/>
    </row>
    <row r="8" spans="1:9" ht="15">
      <c r="A8" s="390" t="s">
        <v>258</v>
      </c>
      <c r="B8" s="391">
        <f aca="true" t="shared" si="0" ref="B8:G8">B59</f>
        <v>0</v>
      </c>
      <c r="C8" s="392">
        <f t="shared" si="0"/>
        <v>0</v>
      </c>
      <c r="D8" s="392">
        <f t="shared" si="0"/>
        <v>0</v>
      </c>
      <c r="E8" s="392">
        <f t="shared" si="0"/>
        <v>0</v>
      </c>
      <c r="F8" s="392">
        <f t="shared" si="0"/>
        <v>0</v>
      </c>
      <c r="G8" s="392">
        <f t="shared" si="0"/>
        <v>0</v>
      </c>
      <c r="H8" s="393">
        <f>H59</f>
        <v>0</v>
      </c>
      <c r="I8" s="374"/>
    </row>
    <row r="9" spans="1:9" ht="12.75">
      <c r="A9" s="394"/>
      <c r="B9" s="167"/>
      <c r="C9" s="395"/>
      <c r="D9" s="167"/>
      <c r="E9" s="167"/>
      <c r="F9" s="396"/>
      <c r="G9" s="110"/>
      <c r="H9" s="397"/>
      <c r="I9" s="374"/>
    </row>
    <row r="10" spans="1:9" ht="15">
      <c r="A10" s="398" t="s">
        <v>259</v>
      </c>
      <c r="B10" s="399"/>
      <c r="C10" s="400"/>
      <c r="D10" s="167"/>
      <c r="E10" s="167"/>
      <c r="F10" s="396"/>
      <c r="G10" s="110"/>
      <c r="H10" s="397"/>
      <c r="I10" s="374"/>
    </row>
    <row r="11" spans="1:9" ht="12.75">
      <c r="A11" s="401" t="s">
        <v>260</v>
      </c>
      <c r="B11" s="107">
        <v>0</v>
      </c>
      <c r="C11" s="402">
        <v>0</v>
      </c>
      <c r="D11" s="107">
        <v>0</v>
      </c>
      <c r="E11" s="107">
        <v>0</v>
      </c>
      <c r="F11" s="403">
        <v>0</v>
      </c>
      <c r="G11" s="172">
        <v>0</v>
      </c>
      <c r="H11" s="403">
        <v>0</v>
      </c>
      <c r="I11" s="374"/>
    </row>
    <row r="12" spans="1:9" ht="12.75">
      <c r="A12" s="401" t="s">
        <v>261</v>
      </c>
      <c r="B12" s="107">
        <v>0</v>
      </c>
      <c r="C12" s="402">
        <v>0</v>
      </c>
      <c r="D12" s="107">
        <v>0</v>
      </c>
      <c r="E12" s="107">
        <v>0</v>
      </c>
      <c r="F12" s="403">
        <v>0</v>
      </c>
      <c r="G12" s="172">
        <v>0</v>
      </c>
      <c r="H12" s="403">
        <v>0</v>
      </c>
      <c r="I12" s="374"/>
    </row>
    <row r="13" spans="1:9" ht="12.75">
      <c r="A13" s="401" t="s">
        <v>262</v>
      </c>
      <c r="B13" s="107">
        <v>0</v>
      </c>
      <c r="C13" s="402">
        <v>0</v>
      </c>
      <c r="D13" s="107">
        <v>0</v>
      </c>
      <c r="E13" s="107">
        <v>0</v>
      </c>
      <c r="F13" s="403">
        <v>0</v>
      </c>
      <c r="G13" s="172">
        <v>0</v>
      </c>
      <c r="H13" s="403">
        <v>0</v>
      </c>
      <c r="I13" s="374"/>
    </row>
    <row r="14" spans="1:9" ht="12.75">
      <c r="A14" s="401" t="s">
        <v>262</v>
      </c>
      <c r="B14" s="404">
        <v>0</v>
      </c>
      <c r="C14" s="405">
        <v>0</v>
      </c>
      <c r="D14" s="404">
        <v>0</v>
      </c>
      <c r="E14" s="404">
        <v>0</v>
      </c>
      <c r="F14" s="131">
        <v>0</v>
      </c>
      <c r="G14" s="173">
        <v>0</v>
      </c>
      <c r="H14" s="131">
        <v>0</v>
      </c>
      <c r="I14" s="374"/>
    </row>
    <row r="15" spans="1:9" ht="12.75">
      <c r="A15" s="398" t="s">
        <v>263</v>
      </c>
      <c r="B15" s="125">
        <f aca="true" t="shared" si="1" ref="B15:H15">SUM(B11:B14)</f>
        <v>0</v>
      </c>
      <c r="C15" s="123">
        <f t="shared" si="1"/>
        <v>0</v>
      </c>
      <c r="D15" s="125">
        <f t="shared" si="1"/>
        <v>0</v>
      </c>
      <c r="E15" s="125">
        <f t="shared" si="1"/>
        <v>0</v>
      </c>
      <c r="F15" s="175">
        <f t="shared" si="1"/>
        <v>0</v>
      </c>
      <c r="G15" s="124">
        <f t="shared" si="1"/>
        <v>0</v>
      </c>
      <c r="H15" s="175">
        <f t="shared" si="1"/>
        <v>0</v>
      </c>
      <c r="I15" s="374"/>
    </row>
    <row r="16" spans="1:9" ht="12.75">
      <c r="A16" s="394"/>
      <c r="B16" s="167"/>
      <c r="C16" s="395"/>
      <c r="D16" s="167"/>
      <c r="E16" s="167"/>
      <c r="F16" s="396"/>
      <c r="G16" s="110"/>
      <c r="H16" s="397"/>
      <c r="I16" s="374"/>
    </row>
    <row r="17" spans="1:9" s="413" customFormat="1" ht="12.75">
      <c r="A17" s="406"/>
      <c r="B17" s="407"/>
      <c r="C17" s="408"/>
      <c r="D17" s="407"/>
      <c r="E17" s="407"/>
      <c r="F17" s="409"/>
      <c r="G17" s="410"/>
      <c r="H17" s="411"/>
      <c r="I17" s="412"/>
    </row>
    <row r="18" spans="1:9" ht="15">
      <c r="A18" s="398" t="s">
        <v>264</v>
      </c>
      <c r="B18" s="399"/>
      <c r="C18" s="400"/>
      <c r="D18" s="167"/>
      <c r="E18" s="167"/>
      <c r="F18" s="396"/>
      <c r="G18" s="110"/>
      <c r="H18" s="397"/>
      <c r="I18" s="374"/>
    </row>
    <row r="19" spans="1:9" ht="12.75">
      <c r="A19" s="401" t="s">
        <v>262</v>
      </c>
      <c r="B19" s="107">
        <v>0</v>
      </c>
      <c r="C19" s="402">
        <v>0</v>
      </c>
      <c r="D19" s="107">
        <v>0</v>
      </c>
      <c r="E19" s="107">
        <v>0</v>
      </c>
      <c r="F19" s="403">
        <v>0</v>
      </c>
      <c r="G19" s="172">
        <v>0</v>
      </c>
      <c r="H19" s="403">
        <v>0</v>
      </c>
      <c r="I19" s="374"/>
    </row>
    <row r="20" spans="1:9" ht="12.75">
      <c r="A20" s="401" t="s">
        <v>262</v>
      </c>
      <c r="B20" s="107">
        <v>0</v>
      </c>
      <c r="C20" s="402">
        <v>0</v>
      </c>
      <c r="D20" s="107">
        <v>0</v>
      </c>
      <c r="E20" s="107">
        <v>0</v>
      </c>
      <c r="F20" s="403">
        <v>0</v>
      </c>
      <c r="G20" s="172">
        <v>0</v>
      </c>
      <c r="H20" s="403">
        <v>0</v>
      </c>
      <c r="I20" s="374"/>
    </row>
    <row r="21" spans="1:9" ht="12.75">
      <c r="A21" s="401" t="s">
        <v>262</v>
      </c>
      <c r="B21" s="404">
        <v>0</v>
      </c>
      <c r="C21" s="405">
        <v>0</v>
      </c>
      <c r="D21" s="404">
        <v>0</v>
      </c>
      <c r="E21" s="404">
        <v>0</v>
      </c>
      <c r="F21" s="131">
        <v>0</v>
      </c>
      <c r="G21" s="173">
        <v>0</v>
      </c>
      <c r="H21" s="131">
        <v>0</v>
      </c>
      <c r="I21" s="374"/>
    </row>
    <row r="22" spans="1:9" ht="12.75">
      <c r="A22" s="398" t="s">
        <v>263</v>
      </c>
      <c r="B22" s="125">
        <f aca="true" t="shared" si="2" ref="B22:H22">SUM(B19:B21)</f>
        <v>0</v>
      </c>
      <c r="C22" s="123">
        <f t="shared" si="2"/>
        <v>0</v>
      </c>
      <c r="D22" s="125">
        <f t="shared" si="2"/>
        <v>0</v>
      </c>
      <c r="E22" s="125">
        <f t="shared" si="2"/>
        <v>0</v>
      </c>
      <c r="F22" s="175">
        <f t="shared" si="2"/>
        <v>0</v>
      </c>
      <c r="G22" s="124">
        <f t="shared" si="2"/>
        <v>0</v>
      </c>
      <c r="H22" s="175">
        <f t="shared" si="2"/>
        <v>0</v>
      </c>
      <c r="I22" s="374"/>
    </row>
    <row r="23" spans="1:9" ht="12.75">
      <c r="A23" s="394"/>
      <c r="B23" s="167"/>
      <c r="C23" s="395"/>
      <c r="D23" s="167"/>
      <c r="E23" s="167"/>
      <c r="F23" s="396"/>
      <c r="G23" s="110"/>
      <c r="H23" s="397"/>
      <c r="I23" s="374"/>
    </row>
    <row r="24" spans="1:9" ht="12.75">
      <c r="A24" s="414"/>
      <c r="B24" s="167"/>
      <c r="C24" s="395"/>
      <c r="D24" s="167"/>
      <c r="E24" s="167"/>
      <c r="F24" s="396"/>
      <c r="G24" s="110"/>
      <c r="H24" s="397"/>
      <c r="I24" s="374"/>
    </row>
    <row r="25" spans="1:9" ht="15">
      <c r="A25" s="398" t="s">
        <v>265</v>
      </c>
      <c r="B25" s="399"/>
      <c r="C25" s="400"/>
      <c r="D25" s="167"/>
      <c r="E25" s="167"/>
      <c r="F25" s="396"/>
      <c r="G25" s="110"/>
      <c r="H25" s="397"/>
      <c r="I25" s="374"/>
    </row>
    <row r="26" spans="1:9" ht="12.75">
      <c r="A26" s="401" t="s">
        <v>262</v>
      </c>
      <c r="B26" s="107">
        <v>0</v>
      </c>
      <c r="C26" s="402">
        <v>0</v>
      </c>
      <c r="D26" s="107">
        <v>0</v>
      </c>
      <c r="E26" s="107">
        <v>0</v>
      </c>
      <c r="F26" s="403">
        <v>0</v>
      </c>
      <c r="G26" s="172">
        <v>0</v>
      </c>
      <c r="H26" s="403">
        <v>0</v>
      </c>
      <c r="I26" s="374"/>
    </row>
    <row r="27" spans="1:9" ht="12.75">
      <c r="A27" s="401" t="s">
        <v>262</v>
      </c>
      <c r="B27" s="107">
        <v>0</v>
      </c>
      <c r="C27" s="402">
        <v>0</v>
      </c>
      <c r="D27" s="107">
        <v>0</v>
      </c>
      <c r="E27" s="107">
        <v>0</v>
      </c>
      <c r="F27" s="403">
        <v>0</v>
      </c>
      <c r="G27" s="172">
        <v>0</v>
      </c>
      <c r="H27" s="403">
        <v>0</v>
      </c>
      <c r="I27" s="374"/>
    </row>
    <row r="28" spans="1:9" ht="12.75">
      <c r="A28" s="401" t="s">
        <v>262</v>
      </c>
      <c r="B28" s="404">
        <v>0</v>
      </c>
      <c r="C28" s="405">
        <v>0</v>
      </c>
      <c r="D28" s="404">
        <v>0</v>
      </c>
      <c r="E28" s="404">
        <v>0</v>
      </c>
      <c r="F28" s="131">
        <v>0</v>
      </c>
      <c r="G28" s="173">
        <v>0</v>
      </c>
      <c r="H28" s="131">
        <v>0</v>
      </c>
      <c r="I28" s="374"/>
    </row>
    <row r="29" spans="1:9" ht="12.75">
      <c r="A29" s="398" t="s">
        <v>263</v>
      </c>
      <c r="B29" s="125">
        <f aca="true" t="shared" si="3" ref="B29:H29">SUM(B26:B28)</f>
        <v>0</v>
      </c>
      <c r="C29" s="123">
        <f t="shared" si="3"/>
        <v>0</v>
      </c>
      <c r="D29" s="125">
        <f t="shared" si="3"/>
        <v>0</v>
      </c>
      <c r="E29" s="125">
        <f t="shared" si="3"/>
        <v>0</v>
      </c>
      <c r="F29" s="175">
        <f t="shared" si="3"/>
        <v>0</v>
      </c>
      <c r="G29" s="124">
        <f t="shared" si="3"/>
        <v>0</v>
      </c>
      <c r="H29" s="175">
        <f t="shared" si="3"/>
        <v>0</v>
      </c>
      <c r="I29" s="374"/>
    </row>
    <row r="30" spans="1:9" ht="12.75">
      <c r="A30" s="394"/>
      <c r="B30" s="167"/>
      <c r="C30" s="395"/>
      <c r="D30" s="167"/>
      <c r="E30" s="167"/>
      <c r="F30" s="396"/>
      <c r="G30" s="110"/>
      <c r="H30" s="397"/>
      <c r="I30" s="374"/>
    </row>
    <row r="31" spans="1:9" ht="12.75">
      <c r="A31" s="414"/>
      <c r="B31" s="167"/>
      <c r="C31" s="395"/>
      <c r="D31" s="167"/>
      <c r="E31" s="167"/>
      <c r="F31" s="396"/>
      <c r="G31" s="110"/>
      <c r="H31" s="397"/>
      <c r="I31" s="374"/>
    </row>
    <row r="32" spans="1:9" ht="15">
      <c r="A32" s="398" t="s">
        <v>266</v>
      </c>
      <c r="B32" s="399"/>
      <c r="C32" s="400"/>
      <c r="D32" s="167"/>
      <c r="E32" s="167"/>
      <c r="F32" s="396"/>
      <c r="G32" s="110"/>
      <c r="H32" s="397"/>
      <c r="I32" s="374"/>
    </row>
    <row r="33" spans="1:9" ht="12.75">
      <c r="A33" s="401" t="s">
        <v>262</v>
      </c>
      <c r="B33" s="107">
        <v>0</v>
      </c>
      <c r="C33" s="402">
        <v>0</v>
      </c>
      <c r="D33" s="107">
        <v>0</v>
      </c>
      <c r="E33" s="107">
        <v>0</v>
      </c>
      <c r="F33" s="403">
        <v>0</v>
      </c>
      <c r="G33" s="172">
        <v>0</v>
      </c>
      <c r="H33" s="403">
        <v>0</v>
      </c>
      <c r="I33" s="374"/>
    </row>
    <row r="34" spans="1:9" ht="12.75">
      <c r="A34" s="401" t="s">
        <v>262</v>
      </c>
      <c r="B34" s="107">
        <v>0</v>
      </c>
      <c r="C34" s="402">
        <v>0</v>
      </c>
      <c r="D34" s="107">
        <v>0</v>
      </c>
      <c r="E34" s="107">
        <v>0</v>
      </c>
      <c r="F34" s="403">
        <v>0</v>
      </c>
      <c r="G34" s="172">
        <v>0</v>
      </c>
      <c r="H34" s="403">
        <v>0</v>
      </c>
      <c r="I34" s="374"/>
    </row>
    <row r="35" spans="1:9" ht="12.75">
      <c r="A35" s="401" t="s">
        <v>262</v>
      </c>
      <c r="B35" s="404">
        <v>0</v>
      </c>
      <c r="C35" s="405">
        <v>0</v>
      </c>
      <c r="D35" s="404">
        <v>0</v>
      </c>
      <c r="E35" s="404">
        <v>0</v>
      </c>
      <c r="F35" s="131">
        <v>0</v>
      </c>
      <c r="G35" s="173">
        <v>0</v>
      </c>
      <c r="H35" s="131">
        <v>0</v>
      </c>
      <c r="I35" s="374"/>
    </row>
    <row r="36" spans="1:9" ht="12.75">
      <c r="A36" s="398" t="s">
        <v>263</v>
      </c>
      <c r="B36" s="125">
        <f aca="true" t="shared" si="4" ref="B36:H36">SUM(B33:B35)</f>
        <v>0</v>
      </c>
      <c r="C36" s="123">
        <f t="shared" si="4"/>
        <v>0</v>
      </c>
      <c r="D36" s="125">
        <f t="shared" si="4"/>
        <v>0</v>
      </c>
      <c r="E36" s="125">
        <f t="shared" si="4"/>
        <v>0</v>
      </c>
      <c r="F36" s="175">
        <f t="shared" si="4"/>
        <v>0</v>
      </c>
      <c r="G36" s="124">
        <f t="shared" si="4"/>
        <v>0</v>
      </c>
      <c r="H36" s="175">
        <f t="shared" si="4"/>
        <v>0</v>
      </c>
      <c r="I36" s="374"/>
    </row>
    <row r="37" spans="1:9" ht="12.75">
      <c r="A37" s="394"/>
      <c r="B37" s="167"/>
      <c r="C37" s="395"/>
      <c r="D37" s="167"/>
      <c r="E37" s="167"/>
      <c r="F37" s="396"/>
      <c r="G37" s="110"/>
      <c r="H37" s="397"/>
      <c r="I37" s="374"/>
    </row>
    <row r="38" spans="1:9" ht="12.75">
      <c r="A38" s="414"/>
      <c r="B38" s="167"/>
      <c r="C38" s="395"/>
      <c r="D38" s="167"/>
      <c r="E38" s="167"/>
      <c r="F38" s="396"/>
      <c r="G38" s="110"/>
      <c r="H38" s="397"/>
      <c r="I38" s="374"/>
    </row>
    <row r="39" spans="1:9" ht="15">
      <c r="A39" s="398" t="s">
        <v>267</v>
      </c>
      <c r="B39" s="399"/>
      <c r="C39" s="400"/>
      <c r="D39" s="167"/>
      <c r="E39" s="167"/>
      <c r="F39" s="396"/>
      <c r="G39" s="110"/>
      <c r="H39" s="397"/>
      <c r="I39" s="374"/>
    </row>
    <row r="40" spans="1:9" ht="12.75">
      <c r="A40" s="401" t="s">
        <v>262</v>
      </c>
      <c r="B40" s="107">
        <v>0</v>
      </c>
      <c r="C40" s="402">
        <v>0</v>
      </c>
      <c r="D40" s="107">
        <v>0</v>
      </c>
      <c r="E40" s="107">
        <v>0</v>
      </c>
      <c r="F40" s="403">
        <v>0</v>
      </c>
      <c r="G40" s="172">
        <v>0</v>
      </c>
      <c r="H40" s="403">
        <v>0</v>
      </c>
      <c r="I40" s="374"/>
    </row>
    <row r="41" spans="1:9" ht="12.75">
      <c r="A41" s="401" t="s">
        <v>262</v>
      </c>
      <c r="B41" s="107">
        <v>0</v>
      </c>
      <c r="C41" s="402">
        <v>0</v>
      </c>
      <c r="D41" s="107">
        <v>0</v>
      </c>
      <c r="E41" s="107">
        <v>0</v>
      </c>
      <c r="F41" s="403">
        <v>0</v>
      </c>
      <c r="G41" s="172">
        <v>0</v>
      </c>
      <c r="H41" s="403">
        <v>0</v>
      </c>
      <c r="I41" s="374"/>
    </row>
    <row r="42" spans="1:9" ht="12.75">
      <c r="A42" s="401" t="s">
        <v>262</v>
      </c>
      <c r="B42" s="404">
        <v>0</v>
      </c>
      <c r="C42" s="405">
        <v>0</v>
      </c>
      <c r="D42" s="404">
        <v>0</v>
      </c>
      <c r="E42" s="404">
        <v>0</v>
      </c>
      <c r="F42" s="131">
        <v>0</v>
      </c>
      <c r="G42" s="173">
        <v>0</v>
      </c>
      <c r="H42" s="131">
        <v>0</v>
      </c>
      <c r="I42" s="374"/>
    </row>
    <row r="43" spans="1:9" ht="12.75">
      <c r="A43" s="398" t="s">
        <v>263</v>
      </c>
      <c r="B43" s="125">
        <f aca="true" t="shared" si="5" ref="B43:H43">SUM(B40:B42)</f>
        <v>0</v>
      </c>
      <c r="C43" s="123">
        <f t="shared" si="5"/>
        <v>0</v>
      </c>
      <c r="D43" s="125">
        <f t="shared" si="5"/>
        <v>0</v>
      </c>
      <c r="E43" s="125">
        <f t="shared" si="5"/>
        <v>0</v>
      </c>
      <c r="F43" s="175">
        <f t="shared" si="5"/>
        <v>0</v>
      </c>
      <c r="G43" s="124">
        <f t="shared" si="5"/>
        <v>0</v>
      </c>
      <c r="H43" s="175">
        <f t="shared" si="5"/>
        <v>0</v>
      </c>
      <c r="I43" s="374"/>
    </row>
    <row r="44" spans="1:9" ht="12.75">
      <c r="A44" s="394"/>
      <c r="B44" s="167"/>
      <c r="C44" s="395"/>
      <c r="D44" s="167"/>
      <c r="E44" s="167"/>
      <c r="F44" s="396"/>
      <c r="G44" s="110"/>
      <c r="H44" s="397"/>
      <c r="I44" s="374"/>
    </row>
    <row r="45" spans="1:9" ht="15">
      <c r="A45" s="398" t="s">
        <v>268</v>
      </c>
      <c r="B45" s="399"/>
      <c r="C45" s="400"/>
      <c r="D45" s="167"/>
      <c r="E45" s="167"/>
      <c r="F45" s="396"/>
      <c r="G45" s="110"/>
      <c r="H45" s="397"/>
      <c r="I45" s="374"/>
    </row>
    <row r="46" spans="1:9" ht="12.75">
      <c r="A46" s="401" t="s">
        <v>262</v>
      </c>
      <c r="B46" s="107">
        <v>0</v>
      </c>
      <c r="C46" s="402">
        <v>0</v>
      </c>
      <c r="D46" s="107">
        <v>0</v>
      </c>
      <c r="E46" s="107">
        <v>0</v>
      </c>
      <c r="F46" s="403">
        <v>0</v>
      </c>
      <c r="G46" s="172">
        <v>0</v>
      </c>
      <c r="H46" s="403">
        <v>0</v>
      </c>
      <c r="I46" s="374"/>
    </row>
    <row r="47" spans="1:9" ht="12.75">
      <c r="A47" s="401" t="s">
        <v>262</v>
      </c>
      <c r="B47" s="107">
        <v>0</v>
      </c>
      <c r="C47" s="402">
        <v>0</v>
      </c>
      <c r="D47" s="107">
        <v>0</v>
      </c>
      <c r="E47" s="107">
        <v>0</v>
      </c>
      <c r="F47" s="403">
        <v>0</v>
      </c>
      <c r="G47" s="172">
        <v>0</v>
      </c>
      <c r="H47" s="403">
        <v>0</v>
      </c>
      <c r="I47" s="374"/>
    </row>
    <row r="48" spans="1:9" ht="12.75">
      <c r="A48" s="401" t="s">
        <v>262</v>
      </c>
      <c r="B48" s="404">
        <v>0</v>
      </c>
      <c r="C48" s="405">
        <v>0</v>
      </c>
      <c r="D48" s="404">
        <v>0</v>
      </c>
      <c r="E48" s="404">
        <v>0</v>
      </c>
      <c r="F48" s="131">
        <v>0</v>
      </c>
      <c r="G48" s="173">
        <v>0</v>
      </c>
      <c r="H48" s="131">
        <v>0</v>
      </c>
      <c r="I48" s="374"/>
    </row>
    <row r="49" spans="1:9" ht="12.75">
      <c r="A49" s="398" t="s">
        <v>263</v>
      </c>
      <c r="B49" s="125">
        <f aca="true" t="shared" si="6" ref="B49:H49">SUM(B46:B48)</f>
        <v>0</v>
      </c>
      <c r="C49" s="123">
        <f t="shared" si="6"/>
        <v>0</v>
      </c>
      <c r="D49" s="125">
        <f t="shared" si="6"/>
        <v>0</v>
      </c>
      <c r="E49" s="125">
        <f t="shared" si="6"/>
        <v>0</v>
      </c>
      <c r="F49" s="175">
        <f t="shared" si="6"/>
        <v>0</v>
      </c>
      <c r="G49" s="124">
        <f t="shared" si="6"/>
        <v>0</v>
      </c>
      <c r="H49" s="175">
        <f t="shared" si="6"/>
        <v>0</v>
      </c>
      <c r="I49" s="374"/>
    </row>
    <row r="50" spans="1:9" ht="12.75">
      <c r="A50" s="394"/>
      <c r="B50" s="167"/>
      <c r="C50" s="395"/>
      <c r="D50" s="167"/>
      <c r="E50" s="167"/>
      <c r="F50" s="396"/>
      <c r="G50" s="110"/>
      <c r="H50" s="397"/>
      <c r="I50" s="374"/>
    </row>
    <row r="51" spans="1:9" ht="12.75">
      <c r="A51" s="414"/>
      <c r="B51" s="167"/>
      <c r="C51" s="395"/>
      <c r="D51" s="167"/>
      <c r="E51" s="167"/>
      <c r="F51" s="396"/>
      <c r="G51" s="110"/>
      <c r="H51" s="397"/>
      <c r="I51" s="374"/>
    </row>
    <row r="52" spans="1:9" ht="15">
      <c r="A52" s="398" t="s">
        <v>269</v>
      </c>
      <c r="B52" s="399"/>
      <c r="C52" s="400"/>
      <c r="D52" s="167"/>
      <c r="E52" s="167"/>
      <c r="F52" s="396"/>
      <c r="G52" s="110"/>
      <c r="H52" s="397"/>
      <c r="I52" s="374"/>
    </row>
    <row r="53" spans="1:9" ht="12.75">
      <c r="A53" s="401" t="s">
        <v>262</v>
      </c>
      <c r="B53" s="107">
        <v>0</v>
      </c>
      <c r="C53" s="402">
        <v>0</v>
      </c>
      <c r="D53" s="107">
        <v>0</v>
      </c>
      <c r="E53" s="107">
        <v>0</v>
      </c>
      <c r="F53" s="403">
        <v>0</v>
      </c>
      <c r="G53" s="172">
        <v>0</v>
      </c>
      <c r="H53" s="403">
        <v>0</v>
      </c>
      <c r="I53" s="374"/>
    </row>
    <row r="54" spans="1:9" ht="12.75">
      <c r="A54" s="401" t="s">
        <v>262</v>
      </c>
      <c r="B54" s="107">
        <v>0</v>
      </c>
      <c r="C54" s="402">
        <v>0</v>
      </c>
      <c r="D54" s="107">
        <v>0</v>
      </c>
      <c r="E54" s="107">
        <v>0</v>
      </c>
      <c r="F54" s="403">
        <v>0</v>
      </c>
      <c r="G54" s="172">
        <v>0</v>
      </c>
      <c r="H54" s="403">
        <v>0</v>
      </c>
      <c r="I54" s="374"/>
    </row>
    <row r="55" spans="1:9" ht="12.75">
      <c r="A55" s="401" t="s">
        <v>262</v>
      </c>
      <c r="B55" s="404">
        <v>0</v>
      </c>
      <c r="C55" s="405">
        <v>0</v>
      </c>
      <c r="D55" s="404">
        <v>0</v>
      </c>
      <c r="E55" s="404">
        <v>0</v>
      </c>
      <c r="F55" s="131">
        <v>0</v>
      </c>
      <c r="G55" s="173">
        <v>0</v>
      </c>
      <c r="H55" s="131">
        <v>0</v>
      </c>
      <c r="I55" s="374"/>
    </row>
    <row r="56" spans="1:9" ht="12.75">
      <c r="A56" s="398" t="s">
        <v>263</v>
      </c>
      <c r="B56" s="125">
        <f aca="true" t="shared" si="7" ref="B56:H56">SUM(B53:B55)</f>
        <v>0</v>
      </c>
      <c r="C56" s="123">
        <f t="shared" si="7"/>
        <v>0</v>
      </c>
      <c r="D56" s="125">
        <f t="shared" si="7"/>
        <v>0</v>
      </c>
      <c r="E56" s="125">
        <f t="shared" si="7"/>
        <v>0</v>
      </c>
      <c r="F56" s="175">
        <f t="shared" si="7"/>
        <v>0</v>
      </c>
      <c r="G56" s="124">
        <f t="shared" si="7"/>
        <v>0</v>
      </c>
      <c r="H56" s="175">
        <f t="shared" si="7"/>
        <v>0</v>
      </c>
      <c r="I56" s="374"/>
    </row>
    <row r="57" spans="1:9" ht="12.75">
      <c r="A57" s="394"/>
      <c r="B57" s="167"/>
      <c r="C57" s="395"/>
      <c r="D57" s="167"/>
      <c r="E57" s="167"/>
      <c r="F57" s="396"/>
      <c r="G57" s="110"/>
      <c r="H57" s="396"/>
      <c r="I57" s="374"/>
    </row>
    <row r="58" spans="1:9" ht="12.75">
      <c r="A58" s="398"/>
      <c r="B58" s="167"/>
      <c r="C58" s="395"/>
      <c r="D58" s="167"/>
      <c r="E58" s="167"/>
      <c r="F58" s="396"/>
      <c r="G58" s="110"/>
      <c r="H58" s="396"/>
      <c r="I58" s="374"/>
    </row>
    <row r="59" spans="1:9" ht="12.75">
      <c r="A59" s="398" t="s">
        <v>270</v>
      </c>
      <c r="B59" s="143">
        <f aca="true" t="shared" si="8" ref="B59:H59">B15+B22+B29+B36+B43+B49+B56</f>
        <v>0</v>
      </c>
      <c r="C59" s="141">
        <f t="shared" si="8"/>
        <v>0</v>
      </c>
      <c r="D59" s="143">
        <f t="shared" si="8"/>
        <v>0</v>
      </c>
      <c r="E59" s="143">
        <f t="shared" si="8"/>
        <v>0</v>
      </c>
      <c r="F59" s="189">
        <f t="shared" si="8"/>
        <v>0</v>
      </c>
      <c r="G59" s="142">
        <f t="shared" si="8"/>
        <v>0</v>
      </c>
      <c r="H59" s="189">
        <f t="shared" si="8"/>
        <v>0</v>
      </c>
      <c r="I59" s="374"/>
    </row>
    <row r="60" spans="1:9" ht="12.75">
      <c r="A60" s="414"/>
      <c r="B60" s="167"/>
      <c r="C60" s="167"/>
      <c r="D60" s="167"/>
      <c r="E60" s="167"/>
      <c r="I60" s="374"/>
    </row>
    <row r="61" spans="1:9" ht="12.75">
      <c r="A61" s="415"/>
      <c r="B61" s="374"/>
      <c r="C61" s="374"/>
      <c r="D61" s="374"/>
      <c r="E61" s="374"/>
      <c r="F61" s="374"/>
      <c r="G61" s="374"/>
      <c r="H61" s="374"/>
      <c r="I61" s="374"/>
    </row>
    <row r="62" spans="1:5" ht="12.75">
      <c r="A62" s="414"/>
      <c r="B62" s="371"/>
      <c r="C62" s="371"/>
      <c r="D62" s="371"/>
      <c r="E62" s="371"/>
    </row>
    <row r="652" ht="12.75">
      <c r="A652" s="58" t="s">
        <v>34</v>
      </c>
    </row>
  </sheetData>
  <sheetProtection sheet="1"/>
  <printOptions/>
  <pageMargins left="0.75" right="0.75" top="1" bottom="1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Maarten de Jong</dc:creator>
  <cp:keywords/>
  <dc:description/>
  <cp:lastModifiedBy>Dysycon</cp:lastModifiedBy>
  <cp:lastPrinted>2010-03-02T12:53:50Z</cp:lastPrinted>
  <dcterms:created xsi:type="dcterms:W3CDTF">2009-09-09T14:26:31Z</dcterms:created>
  <dcterms:modified xsi:type="dcterms:W3CDTF">2011-05-04T13:03:01Z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